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311"/>
  <workbookPr filterPrivacy="1" codeName="ThisWorkbook" autoCompressPictures="0"/>
  <xr:revisionPtr revIDLastSave="30" documentId="13_ncr:1_{AA7AF5E7-686F-3F42-BC23-C531CF42287E}" xr6:coauthVersionLast="47" xr6:coauthVersionMax="47" xr10:uidLastSave="{89869552-4451-FE45-97A2-DC4F5D75C686}"/>
  <bookViews>
    <workbookView xWindow="33200" yWindow="500" windowWidth="37860" windowHeight="18160" activeTab="7" xr2:uid="{00000000-000D-0000-FFFF-FFFF00000000}"/>
  </bookViews>
  <sheets>
    <sheet name="Open vragen" sheetId="21" r:id="rId1"/>
    <sheet name="Beoordelaar 1" sheetId="7" r:id="rId2"/>
    <sheet name="Beoordelaar 2" sheetId="15" r:id="rId3"/>
    <sheet name="Beoordelaar 3" sheetId="16" r:id="rId4"/>
    <sheet name="Beoordelaar 4" sheetId="17" r:id="rId5"/>
    <sheet name="Beoordelaar 5" sheetId="18" r:id="rId6"/>
    <sheet name="Consensus" sheetId="9" r:id="rId7"/>
    <sheet name="Eindscores" sheetId="19" r:id="rId8"/>
  </sheets>
  <definedNames>
    <definedName name="_100">'Open vragen'!#REF!</definedName>
    <definedName name="_1050">'Open vragen'!#REF!</definedName>
    <definedName name="_50">'Open vragen'!#REF!</definedName>
    <definedName name="_xlnm._FilterDatabase" localSheetId="1" hidden="1">'Beoordelaar 1'!$C$1:$D$6</definedName>
    <definedName name="OPENVRAGEN">'Open vragen'!#REF!</definedName>
    <definedName name="SCORE">#REF!</definedName>
    <definedName name="SCOREOV">'Open vragen'!$B$3:$G$3</definedName>
    <definedName name="UGV">#REF!</definedName>
    <definedName name="UVO">#REF!</definedName>
  </definedNames>
  <calcPr calcId="191029" concurrentCalc="0"/>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D33" i="9" l="1"/>
  <c r="D31" i="9"/>
  <c r="G31" i="9"/>
  <c r="J31" i="9"/>
  <c r="J24" i="9"/>
  <c r="G24" i="9"/>
  <c r="D24" i="9"/>
  <c r="D17" i="9"/>
  <c r="G17" i="9"/>
  <c r="J17" i="9"/>
  <c r="J10" i="9"/>
  <c r="G10" i="9"/>
  <c r="D10" i="9"/>
  <c r="C3" i="19"/>
  <c r="C5" i="19"/>
  <c r="J33" i="9"/>
  <c r="G33" i="9"/>
  <c r="J29" i="9"/>
  <c r="J28" i="9"/>
  <c r="J27" i="9"/>
  <c r="J26" i="9"/>
  <c r="J25" i="9"/>
  <c r="G29" i="9"/>
  <c r="G28" i="9"/>
  <c r="G27" i="9"/>
  <c r="G26" i="9"/>
  <c r="G25" i="9"/>
  <c r="D29" i="9"/>
  <c r="D28" i="9"/>
  <c r="D27" i="9"/>
  <c r="D26" i="9"/>
  <c r="D25" i="9"/>
  <c r="C9" i="19"/>
  <c r="A4" i="9"/>
  <c r="A3" i="9"/>
  <c r="A4" i="18"/>
  <c r="A3" i="18"/>
  <c r="A4" i="17"/>
  <c r="A3" i="17"/>
  <c r="A4" i="16"/>
  <c r="A3" i="16"/>
  <c r="A4" i="15"/>
  <c r="A3" i="15"/>
  <c r="A3" i="19"/>
  <c r="A10" i="18"/>
  <c r="A9" i="18"/>
  <c r="A10" i="17"/>
  <c r="A9" i="17"/>
  <c r="A10" i="16"/>
  <c r="A9" i="16"/>
  <c r="A10" i="15"/>
  <c r="A9" i="15"/>
  <c r="J22" i="9"/>
  <c r="J21" i="9"/>
  <c r="J20" i="9"/>
  <c r="J19" i="9"/>
  <c r="J18" i="9"/>
  <c r="G22" i="9"/>
  <c r="G21" i="9"/>
  <c r="G20" i="9"/>
  <c r="G19" i="9"/>
  <c r="G18" i="9"/>
  <c r="D22" i="9"/>
  <c r="D21" i="9"/>
  <c r="D20" i="9"/>
  <c r="D19" i="9"/>
  <c r="D18" i="9"/>
  <c r="A25" i="9"/>
  <c r="A18" i="9"/>
  <c r="A11" i="9"/>
  <c r="A8" i="18"/>
  <c r="A7" i="18"/>
  <c r="A6" i="18"/>
  <c r="A5" i="18"/>
  <c r="A2" i="18"/>
  <c r="I1" i="18"/>
  <c r="F1" i="18"/>
  <c r="C1" i="18"/>
  <c r="A8" i="17"/>
  <c r="A7" i="17"/>
  <c r="A6" i="17"/>
  <c r="A5" i="17"/>
  <c r="A2" i="17"/>
  <c r="I1" i="17"/>
  <c r="F1" i="17"/>
  <c r="C1" i="17"/>
  <c r="A8" i="16"/>
  <c r="A7" i="16"/>
  <c r="A6" i="16"/>
  <c r="A5" i="16"/>
  <c r="A2" i="16"/>
  <c r="I1" i="16"/>
  <c r="F1" i="16"/>
  <c r="C1" i="16"/>
  <c r="I1" i="15"/>
  <c r="F1" i="15"/>
  <c r="C1" i="15"/>
  <c r="A8" i="15"/>
  <c r="A7" i="15"/>
  <c r="A6" i="15"/>
  <c r="A5" i="15"/>
  <c r="A2" i="15"/>
  <c r="A10" i="7"/>
  <c r="A9" i="7"/>
  <c r="A8" i="7"/>
  <c r="A7" i="7"/>
  <c r="A4" i="7"/>
  <c r="A5" i="7"/>
  <c r="A3" i="7"/>
  <c r="A2" i="9"/>
  <c r="A6" i="7"/>
  <c r="J15" i="9"/>
  <c r="J14" i="9"/>
  <c r="J13" i="9"/>
  <c r="J12" i="9"/>
  <c r="J11" i="9"/>
  <c r="J8" i="9"/>
  <c r="J7" i="9"/>
  <c r="J6" i="9"/>
  <c r="J5" i="9"/>
  <c r="J4" i="9"/>
  <c r="G15" i="9"/>
  <c r="G14" i="9"/>
  <c r="G13" i="9"/>
  <c r="G12" i="9"/>
  <c r="G11" i="9"/>
  <c r="G8" i="9"/>
  <c r="G7" i="9"/>
  <c r="G6" i="9"/>
  <c r="G5" i="9"/>
  <c r="G4" i="9"/>
  <c r="D15" i="9"/>
  <c r="D14" i="9"/>
  <c r="D13" i="9"/>
  <c r="D12" i="9"/>
  <c r="D11" i="9"/>
  <c r="D8" i="9"/>
  <c r="D7" i="9"/>
  <c r="D6" i="9"/>
  <c r="D5" i="9"/>
  <c r="D4" i="9"/>
  <c r="G2" i="19"/>
  <c r="E2" i="19"/>
  <c r="C2" i="19"/>
  <c r="J1" i="9"/>
  <c r="G1" i="9"/>
  <c r="D1" i="9"/>
  <c r="A2" i="7"/>
  <c r="E3" i="19"/>
  <c r="E5" i="19"/>
  <c r="E9" i="19"/>
  <c r="G3" i="19"/>
  <c r="G5" i="19"/>
  <c r="G9" i="19"/>
</calcChain>
</file>

<file path=xl/sharedStrings.xml><?xml version="1.0" encoding="utf-8"?>
<sst xmlns="http://schemas.openxmlformats.org/spreadsheetml/2006/main" count="220" uniqueCount="39">
  <si>
    <t>&lt;MOTIVATIE&gt;</t>
  </si>
  <si>
    <t>Consensus</t>
  </si>
  <si>
    <t>SCORE</t>
  </si>
  <si>
    <t>Beoordelaar 1</t>
  </si>
  <si>
    <t>Beoordelaar 2</t>
  </si>
  <si>
    <t>Beoordelaar 3</t>
  </si>
  <si>
    <t>Score:</t>
  </si>
  <si>
    <t>Totaalwaardes</t>
  </si>
  <si>
    <t>Uitmuntend</t>
  </si>
  <si>
    <t>Totaalwaarder criterium kwaliteit</t>
  </si>
  <si>
    <t>Onderdeel</t>
  </si>
  <si>
    <t>Totaal behaalde waarde criterium kwaliteit:</t>
  </si>
  <si>
    <t>Beoordelaar 4</t>
  </si>
  <si>
    <t>Beoordelaar 5</t>
  </si>
  <si>
    <t>Totaal behaalde waarde criterium prijs:</t>
  </si>
  <si>
    <t>Eindscore (kwaliteit/prijs):</t>
  </si>
  <si>
    <t>Inschrijver 1</t>
  </si>
  <si>
    <t>Inschrijver 2</t>
  </si>
  <si>
    <t>Inschrijver 3</t>
  </si>
  <si>
    <t>Goed</t>
  </si>
  <si>
    <t>Voldoende</t>
  </si>
  <si>
    <t>Matig</t>
  </si>
  <si>
    <t>Onvoldoende</t>
  </si>
  <si>
    <t>Motivatie consensus:</t>
  </si>
  <si>
    <t>Totaal behaalde waarde open vragen:</t>
  </si>
  <si>
    <t>Beoordelaar 1: &lt;&lt;&gt;&gt;</t>
  </si>
  <si>
    <t>Beoordelaar 2: &lt;&lt;&gt;&gt;</t>
  </si>
  <si>
    <t>Beoordelaar 3: &lt;&lt;&gt;&gt;</t>
  </si>
  <si>
    <t>Beoordelaar 4: &lt;&lt;&gt;&gt;</t>
  </si>
  <si>
    <t>Beoordelaar 5: &lt;&lt;&gt;&gt;</t>
  </si>
  <si>
    <t>SCORE:</t>
  </si>
  <si>
    <t>7.2 PRODUCTDEMONSTRATIE</t>
  </si>
  <si>
    <t>7.1.A. BEANTWOORDING OPEN VRAGEN</t>
  </si>
  <si>
    <t>Zie bijlage 7 'kwaliteit'</t>
  </si>
  <si>
    <t xml:space="preserve">Naast de gestelde eisen uit de onderhavige aanbesteding is de Aanbestedende dienst op zoek naar een opdrachtnemer die haar gedurende de periode van de raamovereenkomst kan voorzien van toegevoegde waarde. Hoe meer toegevoegde waarde (ten opzichte van wat er al vereist is) een inschrijver biedt, hoe hoger zij op dit onderdeel kwaliteit scoort. </t>
  </si>
  <si>
    <t>OPEN VRAAG 7.1 Duurzaamheid</t>
  </si>
  <si>
    <t xml:space="preserve">OPEN VRAAG 7.2 Accountmanagement en bestelproces </t>
  </si>
  <si>
    <t xml:space="preserve">OPEN VRAAG 7.4	 Casus calamiteiten </t>
  </si>
  <si>
    <t xml:space="preserve">OPEN VRAAG 7.3 	Toegevoegde waarde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</si>
</sst>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 #,##0.00_-;&quot;€&quot;\ #,##0.00\-"/>
    <numFmt numFmtId="165" formatCode="&quot;€&quot;\ #,##0_-"/>
    <numFmt numFmtId="166" formatCode="&quot;€&quot;\ #,##0.00"/>
    <numFmt numFmtId="167" formatCode="0.0000"/>
  </numFmts>
  <fonts count="17" x14ac:knownFonts="1">
    <font>
      <sz val="11"/>
      <color theme="1"/>
      <name val="Calibri"/>
      <family val="2"/>
      <scheme val="minor"/>
    </font>
    <font>
      <sz val="10"/>
      <color theme="1"/>
      <name val="Verdana"/>
      <family val="2"/>
    </font>
    <font>
      <b/>
      <sz val="12"/>
      <color theme="1"/>
      <name val="Verdana"/>
      <family val="2"/>
    </font>
    <font>
      <sz val="10"/>
      <color theme="1"/>
      <name val="Verdana"/>
      <family val="2"/>
    </font>
    <font>
      <b/>
      <sz val="10"/>
      <color theme="1"/>
      <name val="Verdana"/>
      <family val="2"/>
    </font>
    <font>
      <b/>
      <sz val="12"/>
      <color theme="0"/>
      <name val="Verdana"/>
      <family val="2"/>
    </font>
    <font>
      <u/>
      <sz val="11"/>
      <color theme="10"/>
      <name val="Calibri"/>
      <family val="2"/>
      <scheme val="minor"/>
    </font>
    <font>
      <u/>
      <sz val="11"/>
      <color theme="11"/>
      <name val="Calibri"/>
      <family val="2"/>
      <scheme val="minor"/>
    </font>
    <font>
      <b/>
      <sz val="11"/>
      <color theme="1"/>
      <name val="Verdana"/>
      <family val="2"/>
    </font>
    <font>
      <b/>
      <sz val="11"/>
      <color indexed="8"/>
      <name val="Verdana"/>
      <family val="2"/>
    </font>
    <font>
      <b/>
      <sz val="11"/>
      <color theme="0"/>
      <name val="Verdana"/>
      <family val="2"/>
    </font>
    <font>
      <b/>
      <sz val="10"/>
      <color indexed="8"/>
      <name val="Verdana"/>
      <family val="2"/>
    </font>
    <font>
      <b/>
      <sz val="10"/>
      <name val="Verdana"/>
      <family val="2"/>
    </font>
    <font>
      <sz val="12"/>
      <color rgb="FF454545"/>
      <name val="Helvetica Neue"/>
      <family val="2"/>
    </font>
    <font>
      <sz val="11"/>
      <color theme="0"/>
      <name val="Calibri"/>
      <family val="2"/>
      <scheme val="minor"/>
    </font>
    <font>
      <sz val="9"/>
      <color theme="0"/>
      <name val="Verdana"/>
      <family val="2"/>
    </font>
    <font>
      <b/>
      <sz val="10"/>
      <color theme="0"/>
      <name val="Verdana"/>
      <family val="2"/>
    </font>
  </fonts>
  <fills count="9">
    <fill>
      <patternFill patternType="none"/>
    </fill>
    <fill>
      <patternFill patternType="gray125"/>
    </fill>
    <fill>
      <patternFill patternType="solid">
        <fgColor theme="0"/>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diagonal/>
    </border>
  </borders>
  <cellStyleXfs count="57">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cellStyleXfs>
  <cellXfs count="83">
    <xf numFmtId="0" fontId="0" fillId="0" borderId="0" xfId="0"/>
    <xf numFmtId="0" fontId="3" fillId="0" borderId="0" xfId="0" applyFont="1"/>
    <xf numFmtId="0" fontId="0" fillId="0" borderId="0" xfId="0" applyAlignment="1">
      <alignment wrapText="1"/>
    </xf>
    <xf numFmtId="0" fontId="2" fillId="0" borderId="0" xfId="0" applyFont="1"/>
    <xf numFmtId="0" fontId="3" fillId="2" borderId="0" xfId="0" applyFont="1" applyFill="1"/>
    <xf numFmtId="0" fontId="4" fillId="2" borderId="6" xfId="0" applyFont="1" applyFill="1" applyBorder="1" applyAlignment="1">
      <alignment horizontal="left" vertical="center" indent="1"/>
    </xf>
    <xf numFmtId="0" fontId="3" fillId="2" borderId="6" xfId="0" applyFont="1" applyFill="1" applyBorder="1" applyAlignment="1">
      <alignment horizontal="left" vertical="center" wrapText="1" indent="1"/>
    </xf>
    <xf numFmtId="0" fontId="3" fillId="2" borderId="6" xfId="0" applyFont="1" applyFill="1" applyBorder="1"/>
    <xf numFmtId="0" fontId="5" fillId="2" borderId="6" xfId="0" applyFont="1" applyFill="1" applyBorder="1" applyAlignment="1">
      <alignment horizontal="left" vertical="center" indent="1"/>
    </xf>
    <xf numFmtId="0" fontId="5" fillId="2" borderId="6" xfId="0" applyFont="1" applyFill="1" applyBorder="1" applyAlignment="1">
      <alignment horizontal="center" vertical="center"/>
    </xf>
    <xf numFmtId="0" fontId="4" fillId="2" borderId="6" xfId="0" applyFont="1" applyFill="1" applyBorder="1" applyAlignment="1">
      <alignment horizontal="center" vertical="center"/>
    </xf>
    <xf numFmtId="0" fontId="5" fillId="2" borderId="6" xfId="0" applyFont="1" applyFill="1" applyBorder="1" applyAlignment="1">
      <alignment horizontal="left" vertical="center"/>
    </xf>
    <xf numFmtId="0" fontId="13" fillId="0" borderId="0" xfId="0" applyFont="1"/>
    <xf numFmtId="167" fontId="5" fillId="2" borderId="6" xfId="0" applyNumberFormat="1" applyFont="1" applyFill="1" applyBorder="1" applyAlignment="1">
      <alignment horizontal="left" vertical="center"/>
    </xf>
    <xf numFmtId="0" fontId="14" fillId="0" borderId="0" xfId="0" applyFont="1"/>
    <xf numFmtId="0" fontId="5" fillId="3" borderId="3" xfId="0" applyFont="1" applyFill="1" applyBorder="1" applyAlignment="1">
      <alignment vertical="center"/>
    </xf>
    <xf numFmtId="0" fontId="5" fillId="3" borderId="2" xfId="0" applyFont="1" applyFill="1" applyBorder="1" applyAlignment="1">
      <alignment vertical="center"/>
    </xf>
    <xf numFmtId="0" fontId="2" fillId="4" borderId="1" xfId="0" applyFont="1" applyFill="1" applyBorder="1" applyAlignment="1">
      <alignment horizontal="left" vertical="center"/>
    </xf>
    <xf numFmtId="0" fontId="2" fillId="4" borderId="1" xfId="0" applyFont="1" applyFill="1" applyBorder="1" applyAlignment="1">
      <alignment horizontal="center" vertical="center"/>
    </xf>
    <xf numFmtId="166" fontId="2" fillId="4" borderId="1" xfId="0" applyNumberFormat="1" applyFont="1" applyFill="1" applyBorder="1" applyAlignment="1">
      <alignment horizontal="center" vertical="center"/>
    </xf>
    <xf numFmtId="0" fontId="2" fillId="4" borderId="1" xfId="0" applyFont="1" applyFill="1" applyBorder="1" applyAlignment="1">
      <alignment horizontal="right" vertical="center"/>
    </xf>
    <xf numFmtId="0" fontId="2" fillId="5" borderId="1" xfId="0" applyFont="1" applyFill="1" applyBorder="1" applyAlignment="1">
      <alignment vertical="center" wrapText="1"/>
    </xf>
    <xf numFmtId="166" fontId="2" fillId="5" borderId="1" xfId="0" applyNumberFormat="1" applyFont="1" applyFill="1" applyBorder="1" applyAlignment="1">
      <alignment horizontal="center" vertical="center" wrapText="1"/>
    </xf>
    <xf numFmtId="0" fontId="2" fillId="6" borderId="1" xfId="0" applyFont="1" applyFill="1" applyBorder="1" applyAlignment="1">
      <alignment horizontal="right" vertical="center"/>
    </xf>
    <xf numFmtId="166" fontId="2" fillId="6" borderId="1" xfId="0" applyNumberFormat="1" applyFont="1" applyFill="1" applyBorder="1" applyAlignment="1" applyProtection="1">
      <alignment horizontal="center" vertical="center"/>
      <protection locked="0"/>
    </xf>
    <xf numFmtId="0" fontId="8" fillId="5" borderId="2" xfId="0" applyFont="1" applyFill="1" applyBorder="1" applyAlignment="1">
      <alignment vertical="center"/>
    </xf>
    <xf numFmtId="0" fontId="8" fillId="5" borderId="4" xfId="0" applyFont="1" applyFill="1" applyBorder="1" applyAlignment="1">
      <alignment horizontal="center" vertical="center"/>
    </xf>
    <xf numFmtId="0" fontId="8" fillId="5" borderId="4" xfId="0" applyFont="1" applyFill="1" applyBorder="1" applyAlignment="1">
      <alignment vertical="center"/>
    </xf>
    <xf numFmtId="0" fontId="8" fillId="5" borderId="3" xfId="0" applyFont="1" applyFill="1" applyBorder="1" applyAlignment="1">
      <alignment horizontal="center" vertical="center"/>
    </xf>
    <xf numFmtId="0" fontId="8" fillId="5" borderId="1" xfId="0" applyFont="1" applyFill="1" applyBorder="1" applyAlignment="1">
      <alignment horizontal="center" vertical="center"/>
    </xf>
    <xf numFmtId="0" fontId="3" fillId="6" borderId="1" xfId="0" applyFont="1" applyFill="1" applyBorder="1" applyAlignment="1">
      <alignment horizontal="center" vertical="center"/>
    </xf>
    <xf numFmtId="164" fontId="3" fillId="7" borderId="1" xfId="0" applyNumberFormat="1" applyFont="1" applyFill="1" applyBorder="1" applyAlignment="1">
      <alignment horizontal="center" vertical="center" wrapText="1"/>
    </xf>
    <xf numFmtId="0" fontId="5" fillId="3" borderId="2" xfId="0" applyFont="1" applyFill="1" applyBorder="1" applyAlignment="1" applyProtection="1">
      <alignment horizontal="left" vertical="center" indent="1"/>
      <protection locked="0"/>
    </xf>
    <xf numFmtId="0" fontId="3" fillId="3" borderId="2" xfId="0" applyFont="1" applyFill="1" applyBorder="1"/>
    <xf numFmtId="0" fontId="2" fillId="4" borderId="2" xfId="0" applyFont="1" applyFill="1" applyBorder="1" applyAlignment="1">
      <alignment horizontal="left" vertical="center" wrapText="1" indent="1"/>
    </xf>
    <xf numFmtId="0" fontId="15" fillId="2" borderId="5" xfId="0" applyFont="1" applyFill="1" applyBorder="1" applyAlignment="1">
      <alignment horizontal="center" vertical="center" wrapText="1"/>
    </xf>
    <xf numFmtId="0" fontId="15" fillId="2" borderId="0" xfId="0" applyFont="1" applyFill="1" applyAlignment="1">
      <alignment horizontal="center" vertical="center" wrapText="1"/>
    </xf>
    <xf numFmtId="0" fontId="3" fillId="5" borderId="8" xfId="0" applyFont="1" applyFill="1" applyBorder="1" applyAlignment="1">
      <alignment vertical="center" wrapText="1"/>
    </xf>
    <xf numFmtId="0" fontId="3" fillId="2" borderId="0" xfId="0" applyFont="1" applyFill="1" applyAlignment="1">
      <alignment horizontal="left" vertical="center" wrapText="1" indent="1"/>
    </xf>
    <xf numFmtId="0" fontId="16" fillId="4" borderId="2" xfId="0" applyFont="1" applyFill="1" applyBorder="1" applyAlignment="1">
      <alignment horizontal="left" vertical="center" wrapText="1"/>
    </xf>
    <xf numFmtId="0" fontId="1" fillId="6" borderId="1" xfId="0" applyFont="1" applyFill="1" applyBorder="1" applyAlignment="1">
      <alignment horizontal="left" vertical="center" wrapText="1"/>
    </xf>
    <xf numFmtId="0" fontId="4" fillId="5" borderId="2" xfId="0" applyFont="1" applyFill="1" applyBorder="1" applyAlignment="1">
      <alignment horizontal="left" vertical="center" wrapText="1"/>
    </xf>
    <xf numFmtId="0" fontId="5" fillId="3" borderId="2" xfId="0" applyFont="1" applyFill="1" applyBorder="1" applyAlignment="1">
      <alignment horizontal="center" vertical="center" wrapText="1"/>
    </xf>
    <xf numFmtId="0" fontId="12" fillId="5" borderId="1" xfId="0" applyFont="1" applyFill="1" applyBorder="1" applyAlignment="1" applyProtection="1">
      <alignment horizontal="center" vertical="center" wrapText="1"/>
      <protection locked="0"/>
    </xf>
    <xf numFmtId="0" fontId="12" fillId="4" borderId="1" xfId="0" applyFont="1" applyFill="1" applyBorder="1" applyAlignment="1">
      <alignment horizontal="center" vertical="center" wrapText="1"/>
    </xf>
    <xf numFmtId="0" fontId="1" fillId="0" borderId="0" xfId="0" applyFont="1"/>
    <xf numFmtId="0" fontId="4" fillId="5" borderId="1" xfId="0" applyFont="1" applyFill="1" applyBorder="1" applyAlignment="1">
      <alignment vertical="center" wrapText="1"/>
    </xf>
    <xf numFmtId="0" fontId="5" fillId="2" borderId="6" xfId="0" applyFont="1" applyFill="1" applyBorder="1" applyAlignment="1">
      <alignment horizontal="left" vertical="center" wrapText="1"/>
    </xf>
    <xf numFmtId="0" fontId="4" fillId="2" borderId="6"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3" borderId="4" xfId="0" applyFont="1" applyFill="1" applyBorder="1" applyAlignment="1">
      <alignment wrapText="1"/>
    </xf>
    <xf numFmtId="0" fontId="3" fillId="2" borderId="6" xfId="0" applyFont="1" applyFill="1" applyBorder="1" applyAlignment="1">
      <alignment wrapText="1"/>
    </xf>
    <xf numFmtId="0" fontId="3" fillId="3" borderId="3" xfId="0" applyFont="1" applyFill="1" applyBorder="1" applyAlignment="1">
      <alignment wrapText="1"/>
    </xf>
    <xf numFmtId="165" fontId="3" fillId="0" borderId="0" xfId="0" applyNumberFormat="1" applyFont="1" applyAlignment="1">
      <alignment horizontal="center" wrapText="1"/>
    </xf>
    <xf numFmtId="0" fontId="3" fillId="0" borderId="0" xfId="0" applyFont="1" applyAlignment="1">
      <alignment wrapText="1"/>
    </xf>
    <xf numFmtId="165" fontId="4" fillId="2" borderId="2" xfId="0" applyNumberFormat="1" applyFont="1" applyFill="1" applyBorder="1" applyAlignment="1" applyProtection="1">
      <alignment horizontal="center" vertical="center" wrapText="1"/>
      <protection locked="0"/>
    </xf>
    <xf numFmtId="165" fontId="4" fillId="2" borderId="3" xfId="0" applyNumberFormat="1" applyFont="1" applyFill="1" applyBorder="1" applyAlignment="1" applyProtection="1">
      <alignment horizontal="center" vertical="center" wrapText="1"/>
      <protection locked="0"/>
    </xf>
    <xf numFmtId="165" fontId="4" fillId="7" borderId="4" xfId="0" applyNumberFormat="1" applyFont="1" applyFill="1" applyBorder="1" applyAlignment="1" applyProtection="1">
      <alignment horizontal="center" vertical="center" wrapText="1"/>
      <protection locked="0"/>
    </xf>
    <xf numFmtId="165" fontId="4" fillId="7" borderId="3" xfId="0" applyNumberFormat="1" applyFont="1" applyFill="1" applyBorder="1" applyAlignment="1" applyProtection="1">
      <alignment horizontal="center" vertical="center" wrapText="1"/>
      <protection locked="0"/>
    </xf>
    <xf numFmtId="165" fontId="4" fillId="7" borderId="2" xfId="0" applyNumberFormat="1" applyFont="1" applyFill="1" applyBorder="1" applyAlignment="1" applyProtection="1">
      <alignment horizontal="center" vertical="center" wrapText="1"/>
      <protection locked="0"/>
    </xf>
    <xf numFmtId="165" fontId="5" fillId="3" borderId="2" xfId="0" applyNumberFormat="1" applyFont="1" applyFill="1" applyBorder="1" applyAlignment="1" applyProtection="1">
      <alignment horizontal="center" vertical="center" wrapText="1"/>
      <protection locked="0"/>
    </xf>
    <xf numFmtId="165" fontId="5" fillId="3" borderId="3" xfId="0" applyNumberFormat="1" applyFont="1" applyFill="1" applyBorder="1" applyAlignment="1" applyProtection="1">
      <alignment horizontal="center" vertical="center" wrapText="1"/>
      <protection locked="0"/>
    </xf>
    <xf numFmtId="165" fontId="5" fillId="3" borderId="4" xfId="0" applyNumberFormat="1" applyFont="1" applyFill="1" applyBorder="1" applyAlignment="1" applyProtection="1">
      <alignment horizontal="center" vertical="center" wrapText="1"/>
      <protection locked="0"/>
    </xf>
    <xf numFmtId="165" fontId="4" fillId="4" borderId="4" xfId="0" applyNumberFormat="1" applyFont="1" applyFill="1" applyBorder="1" applyAlignment="1">
      <alignment horizontal="center" vertical="center" wrapText="1"/>
    </xf>
    <xf numFmtId="165" fontId="4" fillId="4" borderId="3" xfId="0" applyNumberFormat="1" applyFont="1" applyFill="1" applyBorder="1" applyAlignment="1">
      <alignment horizontal="center" vertical="center" wrapText="1"/>
    </xf>
    <xf numFmtId="165" fontId="5" fillId="3" borderId="4" xfId="0" applyNumberFormat="1" applyFont="1" applyFill="1" applyBorder="1" applyAlignment="1">
      <alignment horizontal="center" vertical="center" wrapText="1"/>
    </xf>
    <xf numFmtId="165" fontId="5" fillId="3" borderId="3" xfId="0" applyNumberFormat="1" applyFont="1" applyFill="1" applyBorder="1" applyAlignment="1">
      <alignment horizontal="center" vertical="center" wrapText="1"/>
    </xf>
    <xf numFmtId="0" fontId="5" fillId="3" borderId="2" xfId="0" applyFont="1" applyFill="1" applyBorder="1" applyAlignment="1">
      <alignment horizontal="left" vertical="center"/>
    </xf>
    <xf numFmtId="0" fontId="5" fillId="3" borderId="3" xfId="0" applyFont="1" applyFill="1" applyBorder="1" applyAlignment="1">
      <alignment horizontal="left" vertical="center"/>
    </xf>
    <xf numFmtId="0" fontId="3" fillId="6" borderId="7" xfId="0" applyFont="1" applyFill="1" applyBorder="1" applyAlignment="1">
      <alignment horizontal="left" vertical="center" wrapText="1"/>
    </xf>
    <xf numFmtId="0" fontId="3" fillId="6" borderId="6" xfId="0" applyFont="1" applyFill="1" applyBorder="1" applyAlignment="1">
      <alignment horizontal="left" vertical="center" wrapText="1"/>
    </xf>
    <xf numFmtId="0" fontId="3" fillId="6" borderId="8" xfId="0" applyFont="1" applyFill="1" applyBorder="1" applyAlignment="1">
      <alignment horizontal="left" vertical="center" wrapText="1"/>
    </xf>
    <xf numFmtId="166" fontId="12" fillId="4" borderId="0" xfId="0" applyNumberFormat="1" applyFont="1" applyFill="1" applyAlignment="1" applyProtection="1">
      <alignment horizontal="center" vertical="center" wrapText="1"/>
      <protection locked="0"/>
    </xf>
    <xf numFmtId="0" fontId="5" fillId="3" borderId="5" xfId="0" applyFont="1" applyFill="1" applyBorder="1" applyAlignment="1">
      <alignment horizontal="center" vertical="center"/>
    </xf>
    <xf numFmtId="0" fontId="5" fillId="3" borderId="0" xfId="0" applyFont="1" applyFill="1" applyAlignment="1">
      <alignment horizontal="center" vertical="center"/>
    </xf>
    <xf numFmtId="0" fontId="5" fillId="3" borderId="9" xfId="0" applyFont="1" applyFill="1" applyBorder="1" applyAlignment="1">
      <alignment horizontal="center" vertical="center"/>
    </xf>
    <xf numFmtId="164" fontId="3" fillId="7" borderId="1" xfId="0" applyNumberFormat="1" applyFont="1" applyFill="1" applyBorder="1" applyAlignment="1" applyProtection="1">
      <alignment horizontal="center" vertical="center" wrapText="1"/>
      <protection locked="0"/>
    </xf>
    <xf numFmtId="0" fontId="9" fillId="4" borderId="1" xfId="0" applyFont="1" applyFill="1" applyBorder="1" applyAlignment="1">
      <alignment horizontal="right" vertical="center" wrapText="1"/>
    </xf>
    <xf numFmtId="0" fontId="10" fillId="3" borderId="1" xfId="0" applyFont="1" applyFill="1" applyBorder="1" applyAlignment="1">
      <alignment horizontal="right" vertical="center" wrapText="1"/>
    </xf>
    <xf numFmtId="0" fontId="11" fillId="4" borderId="0" xfId="0" applyFont="1" applyFill="1" applyAlignment="1">
      <alignment horizontal="right" vertical="center"/>
    </xf>
    <xf numFmtId="0" fontId="8" fillId="8" borderId="2" xfId="0" applyFont="1" applyFill="1" applyBorder="1" applyAlignment="1">
      <alignment horizontal="center" vertical="center"/>
    </xf>
    <xf numFmtId="0" fontId="8" fillId="8" borderId="3" xfId="0" applyFont="1" applyFill="1" applyBorder="1" applyAlignment="1">
      <alignment horizontal="center" vertical="center"/>
    </xf>
    <xf numFmtId="164" fontId="3" fillId="7" borderId="7" xfId="0" applyNumberFormat="1" applyFont="1" applyFill="1" applyBorder="1" applyAlignment="1" applyProtection="1">
      <alignment horizontal="center" vertical="center" wrapText="1"/>
      <protection locked="0"/>
    </xf>
  </cellXfs>
  <cellStyles count="57">
    <cellStyle name="Gevolgde hyperlink" xfId="2" builtinId="9" hidden="1"/>
    <cellStyle name="Gevolgde hyperlink" xfId="4" builtinId="9" hidden="1"/>
    <cellStyle name="Gevolgde hyperlink" xfId="6" builtinId="9" hidden="1"/>
    <cellStyle name="Gevolgde hyperlink" xfId="8" builtinId="9" hidden="1"/>
    <cellStyle name="Gevolgde hyperlink" xfId="10" builtinId="9" hidden="1"/>
    <cellStyle name="Gevolgde hyperlink" xfId="12" builtinId="9" hidden="1"/>
    <cellStyle name="Gevolgde hyperlink" xfId="14" builtinId="9" hidden="1"/>
    <cellStyle name="Gevolgde hyperlink" xfId="16" builtinId="9" hidden="1"/>
    <cellStyle name="Gevolgde hyperlink" xfId="18" builtinId="9" hidden="1"/>
    <cellStyle name="Gevolgde hyperlink" xfId="20" builtinId="9" hidden="1"/>
    <cellStyle name="Gevolgde hyperlink" xfId="22" builtinId="9" hidden="1"/>
    <cellStyle name="Gevolgde hyperlink" xfId="24" builtinId="9" hidden="1"/>
    <cellStyle name="Gevolgde hyperlink" xfId="26" builtinId="9" hidden="1"/>
    <cellStyle name="Gevolgde hyperlink" xfId="28" builtinId="9" hidden="1"/>
    <cellStyle name="Gevolgde hyperlink" xfId="30" builtinId="9" hidden="1"/>
    <cellStyle name="Gevolgde hyperlink" xfId="32" builtinId="9" hidden="1"/>
    <cellStyle name="Gevolgde hyperlink" xfId="34" builtinId="9" hidden="1"/>
    <cellStyle name="Gevolgde hyperlink" xfId="36" builtinId="9" hidden="1"/>
    <cellStyle name="Gevolgde hyperlink" xfId="38" builtinId="9" hidden="1"/>
    <cellStyle name="Gevolgde hyperlink" xfId="40" builtinId="9" hidden="1"/>
    <cellStyle name="Gevolgde hyperlink" xfId="42" builtinId="9" hidden="1"/>
    <cellStyle name="Gevolgde hyperlink" xfId="44" builtinId="9" hidden="1"/>
    <cellStyle name="Gevolgde hyperlink" xfId="46" builtinId="9" hidden="1"/>
    <cellStyle name="Gevolgde hyperlink" xfId="48" builtinId="9" hidden="1"/>
    <cellStyle name="Gevolgde hyperlink" xfId="50" builtinId="9" hidden="1"/>
    <cellStyle name="Gevolgde hyperlink" xfId="52" builtinId="9" hidden="1"/>
    <cellStyle name="Gevolgde hyperlink" xfId="54" builtinId="9" hidden="1"/>
    <cellStyle name="Gevolgde hyperlink" xfId="5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Standaard" xfId="0" builtinId="0"/>
  </cellStyles>
  <dxfs count="0"/>
  <tableStyles count="0" defaultTableStyle="TableStyleMedium2" defaultPivotStyle="PivotStyleMedium9"/>
  <colors>
    <mruColors>
      <color rgb="FFFDE9D9"/>
      <color rgb="FFFFCC99"/>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8BFE7-DBCD-A64A-9307-AFAB3944EB8A}">
  <dimension ref="A1:H10"/>
  <sheetViews>
    <sheetView showGridLines="0" zoomScale="130" zoomScaleNormal="130" workbookViewId="0">
      <selection activeCell="A11" sqref="A11:XFD12"/>
    </sheetView>
  </sheetViews>
  <sheetFormatPr baseColWidth="10" defaultRowHeight="15" x14ac:dyDescent="0.2"/>
  <cols>
    <col min="1" max="1" width="100.83203125" customWidth="1"/>
    <col min="2" max="8" width="10.83203125" style="14"/>
  </cols>
  <sheetData>
    <row r="1" spans="1:7" ht="30" customHeight="1" x14ac:dyDescent="0.2">
      <c r="A1" s="42" t="s">
        <v>32</v>
      </c>
    </row>
    <row r="2" spans="1:7" ht="70" customHeight="1" x14ac:dyDescent="0.2">
      <c r="A2" s="41" t="s">
        <v>34</v>
      </c>
    </row>
    <row r="3" spans="1:7" ht="35" customHeight="1" x14ac:dyDescent="0.2">
      <c r="A3" s="39" t="s">
        <v>35</v>
      </c>
      <c r="B3" s="35" t="s">
        <v>8</v>
      </c>
      <c r="C3" s="36" t="s">
        <v>19</v>
      </c>
      <c r="D3" s="36" t="s">
        <v>20</v>
      </c>
      <c r="E3" s="36" t="s">
        <v>21</v>
      </c>
      <c r="F3" s="36" t="s">
        <v>22</v>
      </c>
      <c r="G3" s="36" t="s">
        <v>2</v>
      </c>
    </row>
    <row r="4" spans="1:7" ht="60" customHeight="1" x14ac:dyDescent="0.2">
      <c r="A4" s="40" t="s">
        <v>33</v>
      </c>
    </row>
    <row r="5" spans="1:7" ht="35" customHeight="1" x14ac:dyDescent="0.2">
      <c r="A5" s="39" t="s">
        <v>36</v>
      </c>
    </row>
    <row r="6" spans="1:7" ht="60" customHeight="1" x14ac:dyDescent="0.2">
      <c r="A6" s="40" t="s">
        <v>33</v>
      </c>
    </row>
    <row r="7" spans="1:7" ht="35" customHeight="1" x14ac:dyDescent="0.2">
      <c r="A7" s="39" t="s">
        <v>38</v>
      </c>
    </row>
    <row r="8" spans="1:7" ht="50" customHeight="1" x14ac:dyDescent="0.2">
      <c r="A8" s="40" t="s">
        <v>33</v>
      </c>
    </row>
    <row r="9" spans="1:7" ht="35" customHeight="1" x14ac:dyDescent="0.2">
      <c r="A9" s="39" t="s">
        <v>37</v>
      </c>
    </row>
    <row r="10" spans="1:7" ht="50" customHeight="1" x14ac:dyDescent="0.2">
      <c r="A10" s="40" t="s">
        <v>33</v>
      </c>
    </row>
  </sheetData>
  <sheetProtection algorithmName="SHA-512" hashValue="RCb4uNPkFiwIXsnQOzXt0gEf8BVfwKNiICG3T1dIafiYxhVzaapSIu/yhE7dzlxEofvaW5qOZuYsd7tGbOJKFA==" saltValue="rcXMNNvksm5IgCfVB2B8WA=="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K16"/>
  <sheetViews>
    <sheetView showGridLines="0" zoomScaleNormal="100" zoomScalePageLayoutView="85" workbookViewId="0">
      <pane ySplit="1" topLeftCell="A2" activePane="bottomLeft" state="frozen"/>
      <selection pane="bottomLeft" sqref="A1:A1048576"/>
    </sheetView>
  </sheetViews>
  <sheetFormatPr baseColWidth="10" defaultColWidth="8.83203125" defaultRowHeight="13" x14ac:dyDescent="0.15"/>
  <cols>
    <col min="1" max="1" width="80.83203125" style="1" customWidth="1"/>
    <col min="2" max="2" width="2.83203125" style="4" customWidth="1"/>
    <col min="3" max="3" width="30.83203125" style="53" customWidth="1"/>
    <col min="4" max="4" width="3.83203125" style="53" customWidth="1"/>
    <col min="5" max="5" width="2.83203125" style="53" customWidth="1"/>
    <col min="6" max="6" width="30.83203125" style="53" customWidth="1"/>
    <col min="7" max="7" width="3.83203125" style="53" customWidth="1"/>
    <col min="8" max="8" width="2.83203125" style="53" customWidth="1"/>
    <col min="9" max="9" width="30.83203125" style="54" customWidth="1"/>
    <col min="10" max="10" width="3.83203125" style="54" customWidth="1"/>
    <col min="11" max="11" width="11.6640625" style="1" bestFit="1" customWidth="1"/>
    <col min="12" max="16384" width="8.83203125" style="1"/>
  </cols>
  <sheetData>
    <row r="1" spans="1:11" ht="50" customHeight="1" x14ac:dyDescent="0.2">
      <c r="A1" s="32" t="s">
        <v>25</v>
      </c>
      <c r="B1" s="8"/>
      <c r="C1" s="62" t="s">
        <v>16</v>
      </c>
      <c r="D1" s="61"/>
      <c r="E1" s="47"/>
      <c r="F1" s="60" t="s">
        <v>17</v>
      </c>
      <c r="G1" s="61"/>
      <c r="H1" s="47"/>
      <c r="I1" s="60" t="s">
        <v>18</v>
      </c>
      <c r="J1" s="61"/>
      <c r="K1" s="3"/>
    </row>
    <row r="2" spans="1:11" ht="40" customHeight="1" x14ac:dyDescent="0.15">
      <c r="A2" s="34" t="str">
        <f>'Open vragen'!A1:A1</f>
        <v>7.1.A. BEANTWOORDING OPEN VRAGEN</v>
      </c>
      <c r="B2" s="5"/>
      <c r="C2" s="63" t="s">
        <v>6</v>
      </c>
      <c r="D2" s="64"/>
      <c r="E2" s="48"/>
      <c r="F2" s="63" t="s">
        <v>6</v>
      </c>
      <c r="G2" s="64"/>
      <c r="H2" s="48"/>
      <c r="I2" s="63" t="s">
        <v>6</v>
      </c>
      <c r="J2" s="64"/>
    </row>
    <row r="3" spans="1:11" ht="20" customHeight="1" x14ac:dyDescent="0.15">
      <c r="A3" s="46" t="str">
        <f>'Open vragen'!A3</f>
        <v>OPEN VRAAG 7.1 Duurzaamheid</v>
      </c>
      <c r="B3" s="6"/>
      <c r="C3" s="55" t="s">
        <v>2</v>
      </c>
      <c r="D3" s="56"/>
      <c r="E3" s="49"/>
      <c r="F3" s="55" t="s">
        <v>2</v>
      </c>
      <c r="G3" s="56"/>
      <c r="H3" s="49"/>
      <c r="I3" s="55" t="s">
        <v>2</v>
      </c>
      <c r="J3" s="56"/>
    </row>
    <row r="4" spans="1:11" ht="120" customHeight="1" x14ac:dyDescent="0.15">
      <c r="A4" s="37" t="str">
        <f>'Open vragen'!A4</f>
        <v>Zie bijlage 7 'kwaliteit'</v>
      </c>
      <c r="B4" s="6"/>
      <c r="C4" s="57" t="s">
        <v>0</v>
      </c>
      <c r="D4" s="58"/>
      <c r="E4" s="49"/>
      <c r="F4" s="59" t="s">
        <v>0</v>
      </c>
      <c r="G4" s="58"/>
      <c r="H4" s="49"/>
      <c r="I4" s="59" t="s">
        <v>0</v>
      </c>
      <c r="J4" s="58"/>
    </row>
    <row r="5" spans="1:11" ht="20" customHeight="1" x14ac:dyDescent="0.15">
      <c r="A5" s="46" t="str">
        <f>'Open vragen'!A5</f>
        <v xml:space="preserve">OPEN VRAAG 7.2 Accountmanagement en bestelproces </v>
      </c>
      <c r="B5" s="6"/>
      <c r="C5" s="55" t="s">
        <v>2</v>
      </c>
      <c r="D5" s="56"/>
      <c r="E5" s="49"/>
      <c r="F5" s="55" t="s">
        <v>2</v>
      </c>
      <c r="G5" s="56"/>
      <c r="H5" s="49"/>
      <c r="I5" s="55" t="s">
        <v>2</v>
      </c>
      <c r="J5" s="56"/>
    </row>
    <row r="6" spans="1:11" ht="120" customHeight="1" x14ac:dyDescent="0.15">
      <c r="A6" s="37" t="str">
        <f>'Open vragen'!A6</f>
        <v>Zie bijlage 7 'kwaliteit'</v>
      </c>
      <c r="B6" s="6"/>
      <c r="C6" s="57" t="s">
        <v>0</v>
      </c>
      <c r="D6" s="58"/>
      <c r="E6" s="49"/>
      <c r="F6" s="59" t="s">
        <v>0</v>
      </c>
      <c r="G6" s="58"/>
      <c r="H6" s="49"/>
      <c r="I6" s="59" t="s">
        <v>0</v>
      </c>
      <c r="J6" s="58"/>
    </row>
    <row r="7" spans="1:11" ht="20" customHeight="1" x14ac:dyDescent="0.15">
      <c r="A7" s="46" t="str">
        <f>'Open vragen'!A7</f>
        <v xml:space="preserve">OPEN VRAAG 7.3 	Toegevoegde waarde </v>
      </c>
      <c r="B7" s="6"/>
      <c r="C7" s="55" t="s">
        <v>2</v>
      </c>
      <c r="D7" s="56"/>
      <c r="E7" s="49"/>
      <c r="F7" s="55" t="s">
        <v>2</v>
      </c>
      <c r="G7" s="56"/>
      <c r="H7" s="49"/>
      <c r="I7" s="55" t="s">
        <v>2</v>
      </c>
      <c r="J7" s="56"/>
    </row>
    <row r="8" spans="1:11" ht="120" customHeight="1" x14ac:dyDescent="0.15">
      <c r="A8" s="37" t="str">
        <f>'Open vragen'!A8</f>
        <v>Zie bijlage 7 'kwaliteit'</v>
      </c>
      <c r="B8" s="6"/>
      <c r="C8" s="57" t="s">
        <v>0</v>
      </c>
      <c r="D8" s="58"/>
      <c r="E8" s="49"/>
      <c r="F8" s="59" t="s">
        <v>0</v>
      </c>
      <c r="G8" s="58"/>
      <c r="H8" s="49"/>
      <c r="I8" s="59" t="s">
        <v>0</v>
      </c>
      <c r="J8" s="58"/>
    </row>
    <row r="9" spans="1:11" ht="20" customHeight="1" x14ac:dyDescent="0.15">
      <c r="A9" s="46" t="str">
        <f>'Open vragen'!A9</f>
        <v xml:space="preserve">OPEN VRAAG 7.4	 Casus calamiteiten </v>
      </c>
      <c r="B9" s="6"/>
      <c r="C9" s="55" t="s">
        <v>2</v>
      </c>
      <c r="D9" s="56"/>
      <c r="E9" s="49"/>
      <c r="F9" s="55" t="s">
        <v>2</v>
      </c>
      <c r="G9" s="56"/>
      <c r="H9" s="49"/>
      <c r="I9" s="55" t="s">
        <v>2</v>
      </c>
      <c r="J9" s="56"/>
    </row>
    <row r="10" spans="1:11" ht="120" customHeight="1" x14ac:dyDescent="0.15">
      <c r="A10" s="37" t="str">
        <f>'Open vragen'!A10</f>
        <v>Zie bijlage 7 'kwaliteit'</v>
      </c>
      <c r="B10" s="6"/>
      <c r="C10" s="57" t="s">
        <v>0</v>
      </c>
      <c r="D10" s="58"/>
      <c r="E10" s="49"/>
      <c r="F10" s="59" t="s">
        <v>0</v>
      </c>
      <c r="G10" s="58"/>
      <c r="H10" s="49"/>
      <c r="I10" s="59" t="s">
        <v>0</v>
      </c>
      <c r="J10" s="58"/>
    </row>
    <row r="11" spans="1:11" ht="20" customHeight="1" x14ac:dyDescent="0.15">
      <c r="A11" s="33"/>
      <c r="B11" s="7"/>
      <c r="C11" s="50"/>
      <c r="D11" s="50"/>
      <c r="E11" s="51"/>
      <c r="F11" s="50"/>
      <c r="G11" s="50"/>
      <c r="H11" s="51"/>
      <c r="I11" s="50"/>
      <c r="J11" s="52"/>
    </row>
    <row r="16" spans="1:11" x14ac:dyDescent="0.15">
      <c r="A16" s="45"/>
    </row>
  </sheetData>
  <sheetProtection algorithmName="SHA-512" hashValue="ZqSsQ2nAXb76qbLnUhHx/4iSnq0lL5Kos0YOqRuMFZC9ueHXkUGmpX7HILEJk4CGHVQsmFuNq20omu5wyAEejw==" saltValue="tM9bN/7JaAfRaUaOVBv91Q==" spinCount="100000" sheet="1" objects="1" scenarios="1"/>
  <mergeCells count="30">
    <mergeCell ref="C9:D9"/>
    <mergeCell ref="F9:G9"/>
    <mergeCell ref="I9:J9"/>
    <mergeCell ref="C10:D10"/>
    <mergeCell ref="F10:G10"/>
    <mergeCell ref="I10:J10"/>
    <mergeCell ref="C8:D8"/>
    <mergeCell ref="F8:G8"/>
    <mergeCell ref="I8:J8"/>
    <mergeCell ref="C6:D6"/>
    <mergeCell ref="F6:G6"/>
    <mergeCell ref="I6:J6"/>
    <mergeCell ref="C7:D7"/>
    <mergeCell ref="F7:G7"/>
    <mergeCell ref="I7:J7"/>
    <mergeCell ref="I1:J1"/>
    <mergeCell ref="C1:D1"/>
    <mergeCell ref="F1:G1"/>
    <mergeCell ref="C2:D2"/>
    <mergeCell ref="F2:G2"/>
    <mergeCell ref="I2:J2"/>
    <mergeCell ref="C3:D3"/>
    <mergeCell ref="F3:G3"/>
    <mergeCell ref="I3:J3"/>
    <mergeCell ref="C5:D5"/>
    <mergeCell ref="F5:G5"/>
    <mergeCell ref="I5:J5"/>
    <mergeCell ref="C4:D4"/>
    <mergeCell ref="F4:G4"/>
    <mergeCell ref="I4:J4"/>
  </mergeCells>
  <dataValidations count="1">
    <dataValidation type="list" errorStyle="warning" allowBlank="1" showErrorMessage="1" error="Voer juiste waarde in. " sqref="I5 I3 F3 F5 C5 C3:D3 I7 F7 C7 I9 F9 C9" xr:uid="{00E4E896-13B0-A749-9BD2-E53F8FFE708E}">
      <formula1>SCOREOV</formula1>
    </dataValidation>
  </dataValidations>
  <pageMargins left="0.7" right="0.7" top="0.75" bottom="0.75" header="0.3" footer="0.3"/>
  <pageSetup paperSize="8" scale="4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16"/>
  <sheetViews>
    <sheetView showGridLines="0" zoomScaleNormal="100" zoomScalePageLayoutView="85" workbookViewId="0">
      <pane ySplit="1" topLeftCell="A2" activePane="bottomLeft" state="frozen"/>
      <selection pane="bottomLeft" sqref="A1:A1048576"/>
    </sheetView>
  </sheetViews>
  <sheetFormatPr baseColWidth="10" defaultColWidth="8.83203125" defaultRowHeight="13" x14ac:dyDescent="0.15"/>
  <cols>
    <col min="1" max="1" width="80.83203125" style="1" customWidth="1"/>
    <col min="2" max="2" width="2.83203125" style="4" customWidth="1"/>
    <col min="3" max="3" width="30.83203125" style="53" customWidth="1"/>
    <col min="4" max="4" width="3.83203125" style="53" customWidth="1"/>
    <col min="5" max="5" width="2.83203125" style="53" customWidth="1"/>
    <col min="6" max="6" width="30.83203125" style="53" customWidth="1"/>
    <col min="7" max="7" width="3.83203125" style="53" customWidth="1"/>
    <col min="8" max="8" width="2.83203125" style="53" customWidth="1"/>
    <col min="9" max="9" width="30.83203125" style="54" customWidth="1"/>
    <col min="10" max="10" width="3.83203125" style="54" customWidth="1"/>
    <col min="11" max="11" width="11.6640625" style="1" bestFit="1" customWidth="1"/>
    <col min="12" max="16384" width="8.83203125" style="1"/>
  </cols>
  <sheetData>
    <row r="1" spans="1:11" ht="50" customHeight="1" x14ac:dyDescent="0.2">
      <c r="A1" s="32" t="s">
        <v>26</v>
      </c>
      <c r="B1" s="8"/>
      <c r="C1" s="65" t="str">
        <f>'Beoordelaar 1'!C1</f>
        <v>Inschrijver 1</v>
      </c>
      <c r="D1" s="66"/>
      <c r="E1" s="47"/>
      <c r="F1" s="65" t="str">
        <f>'Beoordelaar 1'!F1</f>
        <v>Inschrijver 2</v>
      </c>
      <c r="G1" s="66"/>
      <c r="H1" s="47"/>
      <c r="I1" s="65" t="str">
        <f>'Beoordelaar 1'!I1</f>
        <v>Inschrijver 3</v>
      </c>
      <c r="J1" s="66"/>
      <c r="K1" s="3"/>
    </row>
    <row r="2" spans="1:11" ht="40" customHeight="1" x14ac:dyDescent="0.15">
      <c r="A2" s="34" t="str">
        <f>'Open vragen'!A1:A1</f>
        <v>7.1.A. BEANTWOORDING OPEN VRAGEN</v>
      </c>
      <c r="B2" s="5"/>
      <c r="C2" s="63" t="s">
        <v>6</v>
      </c>
      <c r="D2" s="64"/>
      <c r="E2" s="48"/>
      <c r="F2" s="63" t="s">
        <v>6</v>
      </c>
      <c r="G2" s="64"/>
      <c r="H2" s="48"/>
      <c r="I2" s="63" t="s">
        <v>6</v>
      </c>
      <c r="J2" s="64"/>
    </row>
    <row r="3" spans="1:11" ht="20" customHeight="1" x14ac:dyDescent="0.15">
      <c r="A3" s="46" t="str">
        <f>'Open vragen'!A3</f>
        <v>OPEN VRAAG 7.1 Duurzaamheid</v>
      </c>
      <c r="B3" s="6"/>
      <c r="C3" s="55" t="s">
        <v>2</v>
      </c>
      <c r="D3" s="56"/>
      <c r="E3" s="49"/>
      <c r="F3" s="55" t="s">
        <v>2</v>
      </c>
      <c r="G3" s="56"/>
      <c r="H3" s="49"/>
      <c r="I3" s="55" t="s">
        <v>2</v>
      </c>
      <c r="J3" s="56"/>
    </row>
    <row r="4" spans="1:11" ht="120" customHeight="1" x14ac:dyDescent="0.15">
      <c r="A4" s="37" t="str">
        <f>'Open vragen'!A4</f>
        <v>Zie bijlage 7 'kwaliteit'</v>
      </c>
      <c r="B4" s="6"/>
      <c r="C4" s="57" t="s">
        <v>0</v>
      </c>
      <c r="D4" s="58"/>
      <c r="E4" s="49"/>
      <c r="F4" s="59" t="s">
        <v>0</v>
      </c>
      <c r="G4" s="58"/>
      <c r="H4" s="49"/>
      <c r="I4" s="59" t="s">
        <v>0</v>
      </c>
      <c r="J4" s="58"/>
    </row>
    <row r="5" spans="1:11" ht="20" customHeight="1" x14ac:dyDescent="0.15">
      <c r="A5" s="46" t="str">
        <f>'Open vragen'!A5</f>
        <v xml:space="preserve">OPEN VRAAG 7.2 Accountmanagement en bestelproces </v>
      </c>
      <c r="B5" s="6"/>
      <c r="C5" s="55" t="s">
        <v>2</v>
      </c>
      <c r="D5" s="56"/>
      <c r="E5" s="49"/>
      <c r="F5" s="55" t="s">
        <v>2</v>
      </c>
      <c r="G5" s="56"/>
      <c r="H5" s="49"/>
      <c r="I5" s="55" t="s">
        <v>2</v>
      </c>
      <c r="J5" s="56"/>
    </row>
    <row r="6" spans="1:11" ht="120" customHeight="1" x14ac:dyDescent="0.15">
      <c r="A6" s="37" t="str">
        <f>'Open vragen'!A6</f>
        <v>Zie bijlage 7 'kwaliteit'</v>
      </c>
      <c r="B6" s="6"/>
      <c r="C6" s="57" t="s">
        <v>0</v>
      </c>
      <c r="D6" s="58"/>
      <c r="E6" s="49"/>
      <c r="F6" s="59" t="s">
        <v>0</v>
      </c>
      <c r="G6" s="58"/>
      <c r="H6" s="49"/>
      <c r="I6" s="59" t="s">
        <v>0</v>
      </c>
      <c r="J6" s="58"/>
    </row>
    <row r="7" spans="1:11" ht="20" customHeight="1" x14ac:dyDescent="0.15">
      <c r="A7" s="46" t="str">
        <f>'Open vragen'!A7</f>
        <v xml:space="preserve">OPEN VRAAG 7.3 	Toegevoegde waarde </v>
      </c>
      <c r="B7" s="6"/>
      <c r="C7" s="55" t="s">
        <v>2</v>
      </c>
      <c r="D7" s="56"/>
      <c r="E7" s="49"/>
      <c r="F7" s="55" t="s">
        <v>2</v>
      </c>
      <c r="G7" s="56"/>
      <c r="H7" s="49"/>
      <c r="I7" s="55" t="s">
        <v>2</v>
      </c>
      <c r="J7" s="56"/>
    </row>
    <row r="8" spans="1:11" ht="120" customHeight="1" x14ac:dyDescent="0.15">
      <c r="A8" s="37" t="str">
        <f>'Open vragen'!A8</f>
        <v>Zie bijlage 7 'kwaliteit'</v>
      </c>
      <c r="B8" s="6"/>
      <c r="C8" s="57" t="s">
        <v>0</v>
      </c>
      <c r="D8" s="58"/>
      <c r="E8" s="49"/>
      <c r="F8" s="59" t="s">
        <v>0</v>
      </c>
      <c r="G8" s="58"/>
      <c r="H8" s="49"/>
      <c r="I8" s="59" t="s">
        <v>0</v>
      </c>
      <c r="J8" s="58"/>
    </row>
    <row r="9" spans="1:11" ht="20" customHeight="1" x14ac:dyDescent="0.15">
      <c r="A9" s="46" t="str">
        <f>'Open vragen'!A9</f>
        <v xml:space="preserve">OPEN VRAAG 7.4	 Casus calamiteiten </v>
      </c>
      <c r="B9" s="6"/>
      <c r="C9" s="55" t="s">
        <v>2</v>
      </c>
      <c r="D9" s="56"/>
      <c r="E9" s="49"/>
      <c r="F9" s="55" t="s">
        <v>2</v>
      </c>
      <c r="G9" s="56"/>
      <c r="H9" s="49"/>
      <c r="I9" s="55" t="s">
        <v>2</v>
      </c>
      <c r="J9" s="56"/>
    </row>
    <row r="10" spans="1:11" ht="120" customHeight="1" x14ac:dyDescent="0.15">
      <c r="A10" s="37" t="str">
        <f>'Open vragen'!A10</f>
        <v>Zie bijlage 7 'kwaliteit'</v>
      </c>
      <c r="B10" s="6"/>
      <c r="C10" s="57" t="s">
        <v>0</v>
      </c>
      <c r="D10" s="58"/>
      <c r="E10" s="49"/>
      <c r="F10" s="59" t="s">
        <v>0</v>
      </c>
      <c r="G10" s="58"/>
      <c r="H10" s="49"/>
      <c r="I10" s="59" t="s">
        <v>0</v>
      </c>
      <c r="J10" s="58"/>
    </row>
    <row r="11" spans="1:11" ht="20" customHeight="1" x14ac:dyDescent="0.15">
      <c r="A11" s="33"/>
      <c r="B11" s="7"/>
      <c r="C11" s="50"/>
      <c r="D11" s="50"/>
      <c r="E11" s="51"/>
      <c r="F11" s="50"/>
      <c r="G11" s="50"/>
      <c r="H11" s="51"/>
      <c r="I11" s="50"/>
      <c r="J11" s="52"/>
    </row>
    <row r="16" spans="1:11" x14ac:dyDescent="0.15">
      <c r="A16" s="45"/>
    </row>
  </sheetData>
  <sheetProtection algorithmName="SHA-512" hashValue="bHlWj8itTpjQH5dnWS8pwMeQrD24jhIiL4kr7C3CPXqSmUGxS3a6LXQC/YkGLNM5TTGOqyUzrl7ZC5CbwUPAPw==" saltValue="wjpmGVcslehrPdS2Cme2oA==" spinCount="100000" sheet="1" objects="1" scenarios="1"/>
  <mergeCells count="30">
    <mergeCell ref="C10:D10"/>
    <mergeCell ref="F10:G10"/>
    <mergeCell ref="I10:J10"/>
    <mergeCell ref="C8:D8"/>
    <mergeCell ref="F8:G8"/>
    <mergeCell ref="I8:J8"/>
    <mergeCell ref="C9:D9"/>
    <mergeCell ref="F9:G9"/>
    <mergeCell ref="I9:J9"/>
    <mergeCell ref="C7:D7"/>
    <mergeCell ref="F7:G7"/>
    <mergeCell ref="I7:J7"/>
    <mergeCell ref="C6:D6"/>
    <mergeCell ref="F6:G6"/>
    <mergeCell ref="I6:J6"/>
    <mergeCell ref="I1:J1"/>
    <mergeCell ref="C1:D1"/>
    <mergeCell ref="F1:G1"/>
    <mergeCell ref="C2:D2"/>
    <mergeCell ref="F2:G2"/>
    <mergeCell ref="I2:J2"/>
    <mergeCell ref="C3:D3"/>
    <mergeCell ref="F3:G3"/>
    <mergeCell ref="I3:J3"/>
    <mergeCell ref="C5:D5"/>
    <mergeCell ref="F5:G5"/>
    <mergeCell ref="I5:J5"/>
    <mergeCell ref="C4:D4"/>
    <mergeCell ref="F4:G4"/>
    <mergeCell ref="I4:J4"/>
  </mergeCells>
  <dataValidations count="1">
    <dataValidation type="list" errorStyle="warning" allowBlank="1" showErrorMessage="1" error="Voer juiste waarde in. " sqref="I5 F5 C5 I7 F7 C7 I3 F3 C3:D3 I9 F9 C9" xr:uid="{70F8FA63-6056-BE4B-9D68-6D9C5CC2F309}">
      <formula1>SCOREOV</formula1>
    </dataValidation>
  </dataValidations>
  <pageMargins left="0.7" right="0.7" top="0.75" bottom="0.75" header="0.3" footer="0.3"/>
  <pageSetup paperSize="8" scale="4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16"/>
  <sheetViews>
    <sheetView showGridLines="0" zoomScale="90" zoomScaleNormal="90" zoomScalePageLayoutView="85" workbookViewId="0">
      <pane ySplit="1" topLeftCell="A2" activePane="bottomLeft" state="frozen"/>
      <selection pane="bottomLeft" sqref="A1:A1048576"/>
    </sheetView>
  </sheetViews>
  <sheetFormatPr baseColWidth="10" defaultColWidth="8.83203125" defaultRowHeight="13" x14ac:dyDescent="0.15"/>
  <cols>
    <col min="1" max="1" width="80.83203125" style="1" customWidth="1"/>
    <col min="2" max="2" width="2.83203125" style="4" customWidth="1"/>
    <col min="3" max="3" width="30.83203125" style="53" customWidth="1"/>
    <col min="4" max="4" width="3.83203125" style="53" customWidth="1"/>
    <col min="5" max="5" width="2.83203125" style="53" customWidth="1"/>
    <col min="6" max="6" width="30.83203125" style="53" customWidth="1"/>
    <col min="7" max="7" width="3.83203125" style="53" customWidth="1"/>
    <col min="8" max="8" width="2.83203125" style="53" customWidth="1"/>
    <col min="9" max="9" width="30.83203125" style="54" customWidth="1"/>
    <col min="10" max="10" width="3.83203125" style="54" customWidth="1"/>
    <col min="11" max="11" width="11.6640625" style="1" bestFit="1" customWidth="1"/>
    <col min="12" max="16384" width="8.83203125" style="1"/>
  </cols>
  <sheetData>
    <row r="1" spans="1:11" ht="50" customHeight="1" x14ac:dyDescent="0.2">
      <c r="A1" s="32" t="s">
        <v>27</v>
      </c>
      <c r="B1" s="8"/>
      <c r="C1" s="65" t="str">
        <f>'Beoordelaar 1'!C1</f>
        <v>Inschrijver 1</v>
      </c>
      <c r="D1" s="66"/>
      <c r="E1" s="47"/>
      <c r="F1" s="65" t="str">
        <f>'Beoordelaar 1'!F1</f>
        <v>Inschrijver 2</v>
      </c>
      <c r="G1" s="66"/>
      <c r="H1" s="47"/>
      <c r="I1" s="65" t="str">
        <f>'Beoordelaar 1'!I1</f>
        <v>Inschrijver 3</v>
      </c>
      <c r="J1" s="66"/>
      <c r="K1" s="3"/>
    </row>
    <row r="2" spans="1:11" ht="40" customHeight="1" x14ac:dyDescent="0.15">
      <c r="A2" s="34" t="str">
        <f>'Open vragen'!A1:A1</f>
        <v>7.1.A. BEANTWOORDING OPEN VRAGEN</v>
      </c>
      <c r="B2" s="5"/>
      <c r="C2" s="63" t="s">
        <v>6</v>
      </c>
      <c r="D2" s="64"/>
      <c r="E2" s="48"/>
      <c r="F2" s="63" t="s">
        <v>6</v>
      </c>
      <c r="G2" s="64"/>
      <c r="H2" s="48"/>
      <c r="I2" s="63" t="s">
        <v>6</v>
      </c>
      <c r="J2" s="64"/>
    </row>
    <row r="3" spans="1:11" ht="20" customHeight="1" x14ac:dyDescent="0.15">
      <c r="A3" s="46" t="str">
        <f>'Open vragen'!A3</f>
        <v>OPEN VRAAG 7.1 Duurzaamheid</v>
      </c>
      <c r="B3" s="6"/>
      <c r="C3" s="55" t="s">
        <v>2</v>
      </c>
      <c r="D3" s="56"/>
      <c r="E3" s="49"/>
      <c r="F3" s="55" t="s">
        <v>2</v>
      </c>
      <c r="G3" s="56"/>
      <c r="H3" s="49"/>
      <c r="I3" s="55" t="s">
        <v>2</v>
      </c>
      <c r="J3" s="56"/>
    </row>
    <row r="4" spans="1:11" ht="120" customHeight="1" x14ac:dyDescent="0.15">
      <c r="A4" s="37" t="str">
        <f>'Open vragen'!A4</f>
        <v>Zie bijlage 7 'kwaliteit'</v>
      </c>
      <c r="B4" s="6"/>
      <c r="C4" s="57" t="s">
        <v>0</v>
      </c>
      <c r="D4" s="58"/>
      <c r="E4" s="49"/>
      <c r="F4" s="59" t="s">
        <v>0</v>
      </c>
      <c r="G4" s="58"/>
      <c r="H4" s="49"/>
      <c r="I4" s="59" t="s">
        <v>0</v>
      </c>
      <c r="J4" s="58"/>
    </row>
    <row r="5" spans="1:11" ht="20" customHeight="1" x14ac:dyDescent="0.15">
      <c r="A5" s="46" t="str">
        <f>'Open vragen'!A5</f>
        <v xml:space="preserve">OPEN VRAAG 7.2 Accountmanagement en bestelproces </v>
      </c>
      <c r="B5" s="6"/>
      <c r="C5" s="55" t="s">
        <v>2</v>
      </c>
      <c r="D5" s="56"/>
      <c r="E5" s="49"/>
      <c r="F5" s="55" t="s">
        <v>2</v>
      </c>
      <c r="G5" s="56"/>
      <c r="H5" s="49"/>
      <c r="I5" s="55" t="s">
        <v>2</v>
      </c>
      <c r="J5" s="56"/>
    </row>
    <row r="6" spans="1:11" ht="120" customHeight="1" x14ac:dyDescent="0.15">
      <c r="A6" s="37" t="str">
        <f>'Open vragen'!A6</f>
        <v>Zie bijlage 7 'kwaliteit'</v>
      </c>
      <c r="B6" s="6"/>
      <c r="C6" s="57" t="s">
        <v>0</v>
      </c>
      <c r="D6" s="58"/>
      <c r="E6" s="49"/>
      <c r="F6" s="59" t="s">
        <v>0</v>
      </c>
      <c r="G6" s="58"/>
      <c r="H6" s="49"/>
      <c r="I6" s="59" t="s">
        <v>0</v>
      </c>
      <c r="J6" s="58"/>
    </row>
    <row r="7" spans="1:11" ht="20" customHeight="1" x14ac:dyDescent="0.15">
      <c r="A7" s="46" t="str">
        <f>'Open vragen'!A7</f>
        <v xml:space="preserve">OPEN VRAAG 7.3 	Toegevoegde waarde </v>
      </c>
      <c r="B7" s="6"/>
      <c r="C7" s="55" t="s">
        <v>2</v>
      </c>
      <c r="D7" s="56"/>
      <c r="E7" s="49"/>
      <c r="F7" s="55" t="s">
        <v>2</v>
      </c>
      <c r="G7" s="56"/>
      <c r="H7" s="49"/>
      <c r="I7" s="55" t="s">
        <v>2</v>
      </c>
      <c r="J7" s="56"/>
    </row>
    <row r="8" spans="1:11" ht="120" customHeight="1" x14ac:dyDescent="0.15">
      <c r="A8" s="37" t="str">
        <f>'Open vragen'!A8</f>
        <v>Zie bijlage 7 'kwaliteit'</v>
      </c>
      <c r="B8" s="6"/>
      <c r="C8" s="57" t="s">
        <v>0</v>
      </c>
      <c r="D8" s="58"/>
      <c r="E8" s="49"/>
      <c r="F8" s="59" t="s">
        <v>0</v>
      </c>
      <c r="G8" s="58"/>
      <c r="H8" s="49"/>
      <c r="I8" s="59" t="s">
        <v>0</v>
      </c>
      <c r="J8" s="58"/>
    </row>
    <row r="9" spans="1:11" ht="20" customHeight="1" x14ac:dyDescent="0.15">
      <c r="A9" s="46" t="str">
        <f>'Open vragen'!A9</f>
        <v xml:space="preserve">OPEN VRAAG 7.4	 Casus calamiteiten </v>
      </c>
      <c r="B9" s="6"/>
      <c r="C9" s="55" t="s">
        <v>2</v>
      </c>
      <c r="D9" s="56"/>
      <c r="E9" s="49"/>
      <c r="F9" s="55" t="s">
        <v>2</v>
      </c>
      <c r="G9" s="56"/>
      <c r="H9" s="49"/>
      <c r="I9" s="55" t="s">
        <v>2</v>
      </c>
      <c r="J9" s="56"/>
    </row>
    <row r="10" spans="1:11" ht="120" customHeight="1" x14ac:dyDescent="0.15">
      <c r="A10" s="37" t="str">
        <f>'Open vragen'!A10</f>
        <v>Zie bijlage 7 'kwaliteit'</v>
      </c>
      <c r="B10" s="6"/>
      <c r="C10" s="57" t="s">
        <v>0</v>
      </c>
      <c r="D10" s="58"/>
      <c r="E10" s="49"/>
      <c r="F10" s="59" t="s">
        <v>0</v>
      </c>
      <c r="G10" s="58"/>
      <c r="H10" s="49"/>
      <c r="I10" s="59" t="s">
        <v>0</v>
      </c>
      <c r="J10" s="58"/>
    </row>
    <row r="11" spans="1:11" ht="20" customHeight="1" x14ac:dyDescent="0.15">
      <c r="A11" s="33"/>
      <c r="B11" s="7"/>
      <c r="C11" s="50"/>
      <c r="D11" s="50"/>
      <c r="E11" s="51"/>
      <c r="F11" s="50"/>
      <c r="G11" s="50"/>
      <c r="H11" s="51"/>
      <c r="I11" s="50"/>
      <c r="J11" s="52"/>
    </row>
    <row r="16" spans="1:11" x14ac:dyDescent="0.15">
      <c r="A16" s="45"/>
    </row>
  </sheetData>
  <sheetProtection algorithmName="SHA-512" hashValue="UQlRSINtQPpbT/CHe2XVJsfWt9ydGsdiLLqcKus+oYd3eMiOguNK++E0IU8nkCbwHhVkBN5pIe5ETZc20nSaxQ==" saltValue="PG465oScfi4rjF04hSycNQ==" spinCount="100000" sheet="1" objects="1" scenarios="1"/>
  <mergeCells count="30">
    <mergeCell ref="C10:D10"/>
    <mergeCell ref="F10:G10"/>
    <mergeCell ref="I10:J10"/>
    <mergeCell ref="C8:D8"/>
    <mergeCell ref="F8:G8"/>
    <mergeCell ref="I8:J8"/>
    <mergeCell ref="C9:D9"/>
    <mergeCell ref="F9:G9"/>
    <mergeCell ref="I9:J9"/>
    <mergeCell ref="C7:D7"/>
    <mergeCell ref="F7:G7"/>
    <mergeCell ref="I7:J7"/>
    <mergeCell ref="C6:D6"/>
    <mergeCell ref="F6:G6"/>
    <mergeCell ref="I6:J6"/>
    <mergeCell ref="I1:J1"/>
    <mergeCell ref="C1:D1"/>
    <mergeCell ref="F1:G1"/>
    <mergeCell ref="C2:D2"/>
    <mergeCell ref="F2:G2"/>
    <mergeCell ref="I2:J2"/>
    <mergeCell ref="C3:D3"/>
    <mergeCell ref="F3:G3"/>
    <mergeCell ref="I3:J3"/>
    <mergeCell ref="C5:D5"/>
    <mergeCell ref="F5:G5"/>
    <mergeCell ref="I5:J5"/>
    <mergeCell ref="C4:D4"/>
    <mergeCell ref="F4:G4"/>
    <mergeCell ref="I4:J4"/>
  </mergeCells>
  <dataValidations count="1">
    <dataValidation type="list" errorStyle="warning" allowBlank="1" showErrorMessage="1" error="Voer juiste waarde in. " sqref="I5 F5 C5 I7 F7 C7 I3 F3 C3:D3 I9 F9 C9" xr:uid="{7A3C748F-D3A1-4A46-9081-11B452D80558}">
      <formula1>SCOREOV</formula1>
    </dataValidation>
  </dataValidations>
  <pageMargins left="0.7" right="0.7" top="0.75" bottom="0.75" header="0.3" footer="0.3"/>
  <pageSetup paperSize="8" scale="4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00CD3-EEF1-254E-87A6-8462D5A52AEC}">
  <dimension ref="A1:K16"/>
  <sheetViews>
    <sheetView showGridLines="0" zoomScale="90" zoomScaleNormal="90" workbookViewId="0">
      <pane ySplit="1" topLeftCell="A4" activePane="bottomLeft" state="frozen"/>
      <selection pane="bottomLeft" sqref="A1:A1048576"/>
    </sheetView>
  </sheetViews>
  <sheetFormatPr baseColWidth="10" defaultColWidth="8.83203125" defaultRowHeight="13" x14ac:dyDescent="0.15"/>
  <cols>
    <col min="1" max="1" width="80.83203125" style="1" customWidth="1"/>
    <col min="2" max="2" width="2.83203125" style="4" customWidth="1"/>
    <col min="3" max="3" width="30.83203125" style="53" customWidth="1"/>
    <col min="4" max="4" width="3.83203125" style="53" customWidth="1"/>
    <col min="5" max="5" width="2.83203125" style="53" customWidth="1"/>
    <col min="6" max="6" width="30.83203125" style="53" customWidth="1"/>
    <col min="7" max="7" width="3.83203125" style="53" customWidth="1"/>
    <col min="8" max="8" width="2.83203125" style="53" customWidth="1"/>
    <col min="9" max="9" width="30.83203125" style="54" customWidth="1"/>
    <col min="10" max="10" width="3.83203125" style="54" customWidth="1"/>
    <col min="11" max="11" width="11.6640625" style="1" bestFit="1" customWidth="1"/>
    <col min="12" max="16384" width="8.83203125" style="1"/>
  </cols>
  <sheetData>
    <row r="1" spans="1:11" ht="50" customHeight="1" x14ac:dyDescent="0.2">
      <c r="A1" s="32" t="s">
        <v>28</v>
      </c>
      <c r="B1" s="8"/>
      <c r="C1" s="65" t="str">
        <f>'Beoordelaar 1'!C1</f>
        <v>Inschrijver 1</v>
      </c>
      <c r="D1" s="66"/>
      <c r="E1" s="47"/>
      <c r="F1" s="65" t="str">
        <f>'Beoordelaar 1'!F1</f>
        <v>Inschrijver 2</v>
      </c>
      <c r="G1" s="66"/>
      <c r="H1" s="47"/>
      <c r="I1" s="65" t="str">
        <f>'Beoordelaar 1'!I1</f>
        <v>Inschrijver 3</v>
      </c>
      <c r="J1" s="66"/>
      <c r="K1" s="3"/>
    </row>
    <row r="2" spans="1:11" ht="40" customHeight="1" x14ac:dyDescent="0.15">
      <c r="A2" s="34" t="str">
        <f>'Open vragen'!A1:A1</f>
        <v>7.1.A. BEANTWOORDING OPEN VRAGEN</v>
      </c>
      <c r="B2" s="5"/>
      <c r="C2" s="63" t="s">
        <v>6</v>
      </c>
      <c r="D2" s="64"/>
      <c r="E2" s="48"/>
      <c r="F2" s="63" t="s">
        <v>6</v>
      </c>
      <c r="G2" s="64"/>
      <c r="H2" s="48"/>
      <c r="I2" s="63" t="s">
        <v>6</v>
      </c>
      <c r="J2" s="64"/>
    </row>
    <row r="3" spans="1:11" ht="20" customHeight="1" x14ac:dyDescent="0.15">
      <c r="A3" s="46" t="str">
        <f>'Open vragen'!A3</f>
        <v>OPEN VRAAG 7.1 Duurzaamheid</v>
      </c>
      <c r="B3" s="6"/>
      <c r="C3" s="55" t="s">
        <v>2</v>
      </c>
      <c r="D3" s="56"/>
      <c r="E3" s="49"/>
      <c r="F3" s="55" t="s">
        <v>2</v>
      </c>
      <c r="G3" s="56"/>
      <c r="H3" s="49"/>
      <c r="I3" s="55" t="s">
        <v>2</v>
      </c>
      <c r="J3" s="56"/>
    </row>
    <row r="4" spans="1:11" ht="120" customHeight="1" x14ac:dyDescent="0.15">
      <c r="A4" s="37" t="str">
        <f>'Open vragen'!A4</f>
        <v>Zie bijlage 7 'kwaliteit'</v>
      </c>
      <c r="B4" s="6"/>
      <c r="C4" s="57" t="s">
        <v>0</v>
      </c>
      <c r="D4" s="58"/>
      <c r="E4" s="49"/>
      <c r="F4" s="59" t="s">
        <v>0</v>
      </c>
      <c r="G4" s="58"/>
      <c r="H4" s="49"/>
      <c r="I4" s="59" t="s">
        <v>0</v>
      </c>
      <c r="J4" s="58"/>
    </row>
    <row r="5" spans="1:11" ht="20" customHeight="1" x14ac:dyDescent="0.15">
      <c r="A5" s="46" t="str">
        <f>'Open vragen'!A5</f>
        <v xml:space="preserve">OPEN VRAAG 7.2 Accountmanagement en bestelproces </v>
      </c>
      <c r="B5" s="6"/>
      <c r="C5" s="55" t="s">
        <v>2</v>
      </c>
      <c r="D5" s="56"/>
      <c r="E5" s="49"/>
      <c r="F5" s="55" t="s">
        <v>2</v>
      </c>
      <c r="G5" s="56"/>
      <c r="H5" s="49"/>
      <c r="I5" s="55" t="s">
        <v>2</v>
      </c>
      <c r="J5" s="56"/>
    </row>
    <row r="6" spans="1:11" ht="120" customHeight="1" x14ac:dyDescent="0.15">
      <c r="A6" s="37" t="str">
        <f>'Open vragen'!A6</f>
        <v>Zie bijlage 7 'kwaliteit'</v>
      </c>
      <c r="B6" s="6"/>
      <c r="C6" s="57" t="s">
        <v>0</v>
      </c>
      <c r="D6" s="58"/>
      <c r="E6" s="49"/>
      <c r="F6" s="59" t="s">
        <v>0</v>
      </c>
      <c r="G6" s="58"/>
      <c r="H6" s="49"/>
      <c r="I6" s="59" t="s">
        <v>0</v>
      </c>
      <c r="J6" s="58"/>
    </row>
    <row r="7" spans="1:11" ht="20" customHeight="1" x14ac:dyDescent="0.15">
      <c r="A7" s="46" t="str">
        <f>'Open vragen'!A7</f>
        <v xml:space="preserve">OPEN VRAAG 7.3 	Toegevoegde waarde </v>
      </c>
      <c r="B7" s="6"/>
      <c r="C7" s="55" t="s">
        <v>2</v>
      </c>
      <c r="D7" s="56"/>
      <c r="E7" s="49"/>
      <c r="F7" s="55" t="s">
        <v>2</v>
      </c>
      <c r="G7" s="56"/>
      <c r="H7" s="49"/>
      <c r="I7" s="55" t="s">
        <v>2</v>
      </c>
      <c r="J7" s="56"/>
    </row>
    <row r="8" spans="1:11" ht="120" customHeight="1" x14ac:dyDescent="0.15">
      <c r="A8" s="37" t="str">
        <f>'Open vragen'!A8</f>
        <v>Zie bijlage 7 'kwaliteit'</v>
      </c>
      <c r="B8" s="6"/>
      <c r="C8" s="57" t="s">
        <v>0</v>
      </c>
      <c r="D8" s="58"/>
      <c r="E8" s="49"/>
      <c r="F8" s="59" t="s">
        <v>0</v>
      </c>
      <c r="G8" s="58"/>
      <c r="H8" s="49"/>
      <c r="I8" s="59" t="s">
        <v>0</v>
      </c>
      <c r="J8" s="58"/>
    </row>
    <row r="9" spans="1:11" ht="20" customHeight="1" x14ac:dyDescent="0.15">
      <c r="A9" s="46" t="str">
        <f>'Open vragen'!A9</f>
        <v xml:space="preserve">OPEN VRAAG 7.4	 Casus calamiteiten </v>
      </c>
      <c r="B9" s="6"/>
      <c r="C9" s="55" t="s">
        <v>2</v>
      </c>
      <c r="D9" s="56"/>
      <c r="E9" s="49"/>
      <c r="F9" s="55" t="s">
        <v>2</v>
      </c>
      <c r="G9" s="56"/>
      <c r="H9" s="49"/>
      <c r="I9" s="55" t="s">
        <v>2</v>
      </c>
      <c r="J9" s="56"/>
    </row>
    <row r="10" spans="1:11" ht="120" customHeight="1" x14ac:dyDescent="0.15">
      <c r="A10" s="37" t="str">
        <f>'Open vragen'!A10</f>
        <v>Zie bijlage 7 'kwaliteit'</v>
      </c>
      <c r="B10" s="6"/>
      <c r="C10" s="57" t="s">
        <v>0</v>
      </c>
      <c r="D10" s="58"/>
      <c r="E10" s="49"/>
      <c r="F10" s="59" t="s">
        <v>0</v>
      </c>
      <c r="G10" s="58"/>
      <c r="H10" s="49"/>
      <c r="I10" s="59" t="s">
        <v>0</v>
      </c>
      <c r="J10" s="58"/>
    </row>
    <row r="11" spans="1:11" ht="20" customHeight="1" x14ac:dyDescent="0.15">
      <c r="A11" s="33"/>
      <c r="B11" s="7"/>
      <c r="C11" s="50"/>
      <c r="D11" s="50"/>
      <c r="E11" s="51"/>
      <c r="F11" s="50"/>
      <c r="G11" s="50"/>
      <c r="H11" s="51"/>
      <c r="I11" s="50"/>
      <c r="J11" s="52"/>
    </row>
    <row r="16" spans="1:11" x14ac:dyDescent="0.15">
      <c r="A16" s="45"/>
    </row>
  </sheetData>
  <sheetProtection algorithmName="SHA-512" hashValue="guJSA09jlcKfvVvQ1s8lkj5zPJB7fZ3+ZY48pJqRrrf4pU/RBbaNAyD0LSyXjqsviVXMlHElVlymPmK+q0zq1Q==" saltValue="53Owal5tksQDwAaWsdeq3w==" spinCount="100000" sheet="1" objects="1" scenarios="1"/>
  <mergeCells count="30">
    <mergeCell ref="C9:D9"/>
    <mergeCell ref="F9:G9"/>
    <mergeCell ref="I9:J9"/>
    <mergeCell ref="C10:D10"/>
    <mergeCell ref="F10:G10"/>
    <mergeCell ref="I10:J10"/>
    <mergeCell ref="C7:D7"/>
    <mergeCell ref="F7:G7"/>
    <mergeCell ref="I7:J7"/>
    <mergeCell ref="C8:D8"/>
    <mergeCell ref="F8:G8"/>
    <mergeCell ref="I8:J8"/>
    <mergeCell ref="C6:D6"/>
    <mergeCell ref="F6:G6"/>
    <mergeCell ref="I6:J6"/>
    <mergeCell ref="C3:D3"/>
    <mergeCell ref="F3:G3"/>
    <mergeCell ref="I3:J3"/>
    <mergeCell ref="C5:D5"/>
    <mergeCell ref="F5:G5"/>
    <mergeCell ref="I5:J5"/>
    <mergeCell ref="C4:D4"/>
    <mergeCell ref="F4:G4"/>
    <mergeCell ref="I4:J4"/>
    <mergeCell ref="C1:D1"/>
    <mergeCell ref="F1:G1"/>
    <mergeCell ref="I1:J1"/>
    <mergeCell ref="C2:D2"/>
    <mergeCell ref="F2:G2"/>
    <mergeCell ref="I2:J2"/>
  </mergeCells>
  <dataValidations count="1">
    <dataValidation type="list" errorStyle="warning" allowBlank="1" showErrorMessage="1" error="Voer juiste waarde in. " sqref="I5 F5 C5 I7 F7 C7 I3 F3 C3:D3 I9 F9 C9" xr:uid="{FD744923-27A5-5B42-B668-9EBEE86A2D15}">
      <formula1>SCOREOV</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CBC95-6403-9E42-9477-CBA7357F4BC0}">
  <dimension ref="A1:K16"/>
  <sheetViews>
    <sheetView showGridLines="0" zoomScale="90" zoomScaleNormal="90" workbookViewId="0">
      <pane ySplit="1" topLeftCell="A2" activePane="bottomLeft" state="frozen"/>
      <selection pane="bottomLeft" sqref="A1:A1048576"/>
    </sheetView>
  </sheetViews>
  <sheetFormatPr baseColWidth="10" defaultColWidth="8.83203125" defaultRowHeight="13" x14ac:dyDescent="0.15"/>
  <cols>
    <col min="1" max="1" width="80.83203125" style="1" customWidth="1"/>
    <col min="2" max="2" width="2.83203125" style="4" customWidth="1"/>
    <col min="3" max="3" width="30.83203125" style="53" customWidth="1"/>
    <col min="4" max="4" width="3.83203125" style="53" customWidth="1"/>
    <col min="5" max="5" width="2.83203125" style="53" customWidth="1"/>
    <col min="6" max="6" width="30.83203125" style="53" customWidth="1"/>
    <col min="7" max="7" width="3.83203125" style="53" customWidth="1"/>
    <col min="8" max="8" width="2.83203125" style="53" customWidth="1"/>
    <col min="9" max="9" width="30.83203125" style="54" customWidth="1"/>
    <col min="10" max="10" width="3.83203125" style="54" customWidth="1"/>
    <col min="11" max="11" width="11.6640625" style="1" bestFit="1" customWidth="1"/>
    <col min="12" max="16384" width="8.83203125" style="1"/>
  </cols>
  <sheetData>
    <row r="1" spans="1:11" ht="50" customHeight="1" x14ac:dyDescent="0.2">
      <c r="A1" s="32" t="s">
        <v>29</v>
      </c>
      <c r="B1" s="8"/>
      <c r="C1" s="65" t="str">
        <f>'Beoordelaar 1'!C1</f>
        <v>Inschrijver 1</v>
      </c>
      <c r="D1" s="66"/>
      <c r="E1" s="47"/>
      <c r="F1" s="65" t="str">
        <f>'Beoordelaar 1'!F1</f>
        <v>Inschrijver 2</v>
      </c>
      <c r="G1" s="66"/>
      <c r="H1" s="47"/>
      <c r="I1" s="65" t="str">
        <f>'Beoordelaar 1'!I1</f>
        <v>Inschrijver 3</v>
      </c>
      <c r="J1" s="66"/>
      <c r="K1" s="3"/>
    </row>
    <row r="2" spans="1:11" ht="40" customHeight="1" x14ac:dyDescent="0.15">
      <c r="A2" s="34" t="str">
        <f>'Open vragen'!A1:A1</f>
        <v>7.1.A. BEANTWOORDING OPEN VRAGEN</v>
      </c>
      <c r="B2" s="5"/>
      <c r="C2" s="63" t="s">
        <v>6</v>
      </c>
      <c r="D2" s="64"/>
      <c r="E2" s="48"/>
      <c r="F2" s="63" t="s">
        <v>6</v>
      </c>
      <c r="G2" s="64"/>
      <c r="H2" s="48"/>
      <c r="I2" s="63" t="s">
        <v>6</v>
      </c>
      <c r="J2" s="64"/>
    </row>
    <row r="3" spans="1:11" ht="20" customHeight="1" x14ac:dyDescent="0.15">
      <c r="A3" s="46" t="str">
        <f>'Open vragen'!A3</f>
        <v>OPEN VRAAG 7.1 Duurzaamheid</v>
      </c>
      <c r="B3" s="6"/>
      <c r="C3" s="55" t="s">
        <v>2</v>
      </c>
      <c r="D3" s="56"/>
      <c r="E3" s="49"/>
      <c r="F3" s="55" t="s">
        <v>2</v>
      </c>
      <c r="G3" s="56"/>
      <c r="H3" s="49"/>
      <c r="I3" s="55" t="s">
        <v>2</v>
      </c>
      <c r="J3" s="56"/>
    </row>
    <row r="4" spans="1:11" ht="120" customHeight="1" x14ac:dyDescent="0.15">
      <c r="A4" s="37" t="str">
        <f>'Open vragen'!A4</f>
        <v>Zie bijlage 7 'kwaliteit'</v>
      </c>
      <c r="B4" s="6"/>
      <c r="C4" s="57" t="s">
        <v>0</v>
      </c>
      <c r="D4" s="58"/>
      <c r="E4" s="49"/>
      <c r="F4" s="59" t="s">
        <v>0</v>
      </c>
      <c r="G4" s="58"/>
      <c r="H4" s="49"/>
      <c r="I4" s="59" t="s">
        <v>0</v>
      </c>
      <c r="J4" s="58"/>
    </row>
    <row r="5" spans="1:11" ht="20" customHeight="1" x14ac:dyDescent="0.15">
      <c r="A5" s="46" t="str">
        <f>'Open vragen'!A5</f>
        <v xml:space="preserve">OPEN VRAAG 7.2 Accountmanagement en bestelproces </v>
      </c>
      <c r="B5" s="6"/>
      <c r="C5" s="55" t="s">
        <v>2</v>
      </c>
      <c r="D5" s="56"/>
      <c r="E5" s="49"/>
      <c r="F5" s="55" t="s">
        <v>2</v>
      </c>
      <c r="G5" s="56"/>
      <c r="H5" s="49"/>
      <c r="I5" s="55" t="s">
        <v>2</v>
      </c>
      <c r="J5" s="56"/>
    </row>
    <row r="6" spans="1:11" ht="120" customHeight="1" x14ac:dyDescent="0.15">
      <c r="A6" s="37" t="str">
        <f>'Open vragen'!A6</f>
        <v>Zie bijlage 7 'kwaliteit'</v>
      </c>
      <c r="B6" s="6"/>
      <c r="C6" s="57" t="s">
        <v>0</v>
      </c>
      <c r="D6" s="58"/>
      <c r="E6" s="49"/>
      <c r="F6" s="59" t="s">
        <v>0</v>
      </c>
      <c r="G6" s="58"/>
      <c r="H6" s="49"/>
      <c r="I6" s="59" t="s">
        <v>0</v>
      </c>
      <c r="J6" s="58"/>
    </row>
    <row r="7" spans="1:11" ht="20" customHeight="1" x14ac:dyDescent="0.15">
      <c r="A7" s="46" t="str">
        <f>'Open vragen'!A7</f>
        <v xml:space="preserve">OPEN VRAAG 7.3 	Toegevoegde waarde </v>
      </c>
      <c r="B7" s="6"/>
      <c r="C7" s="55" t="s">
        <v>2</v>
      </c>
      <c r="D7" s="56"/>
      <c r="E7" s="49"/>
      <c r="F7" s="55" t="s">
        <v>2</v>
      </c>
      <c r="G7" s="56"/>
      <c r="H7" s="49"/>
      <c r="I7" s="55" t="s">
        <v>2</v>
      </c>
      <c r="J7" s="56"/>
    </row>
    <row r="8" spans="1:11" ht="120" customHeight="1" x14ac:dyDescent="0.15">
      <c r="A8" s="37" t="str">
        <f>'Open vragen'!A8</f>
        <v>Zie bijlage 7 'kwaliteit'</v>
      </c>
      <c r="B8" s="6"/>
      <c r="C8" s="57" t="s">
        <v>0</v>
      </c>
      <c r="D8" s="58"/>
      <c r="E8" s="49"/>
      <c r="F8" s="59" t="s">
        <v>0</v>
      </c>
      <c r="G8" s="58"/>
      <c r="H8" s="49"/>
      <c r="I8" s="59" t="s">
        <v>0</v>
      </c>
      <c r="J8" s="58"/>
    </row>
    <row r="9" spans="1:11" ht="20" customHeight="1" x14ac:dyDescent="0.15">
      <c r="A9" s="46" t="str">
        <f>'Open vragen'!A9</f>
        <v xml:space="preserve">OPEN VRAAG 7.4	 Casus calamiteiten </v>
      </c>
      <c r="B9" s="6"/>
      <c r="C9" s="55" t="s">
        <v>2</v>
      </c>
      <c r="D9" s="56"/>
      <c r="E9" s="49"/>
      <c r="F9" s="55" t="s">
        <v>2</v>
      </c>
      <c r="G9" s="56"/>
      <c r="H9" s="49"/>
      <c r="I9" s="55" t="s">
        <v>2</v>
      </c>
      <c r="J9" s="56"/>
    </row>
    <row r="10" spans="1:11" ht="120" customHeight="1" x14ac:dyDescent="0.15">
      <c r="A10" s="37" t="str">
        <f>'Open vragen'!A10</f>
        <v>Zie bijlage 7 'kwaliteit'</v>
      </c>
      <c r="B10" s="6"/>
      <c r="C10" s="57" t="s">
        <v>0</v>
      </c>
      <c r="D10" s="58"/>
      <c r="E10" s="49"/>
      <c r="F10" s="59" t="s">
        <v>0</v>
      </c>
      <c r="G10" s="58"/>
      <c r="H10" s="49"/>
      <c r="I10" s="59" t="s">
        <v>0</v>
      </c>
      <c r="J10" s="58"/>
    </row>
    <row r="11" spans="1:11" ht="20" customHeight="1" x14ac:dyDescent="0.15">
      <c r="A11" s="33"/>
      <c r="B11" s="7"/>
      <c r="C11" s="50"/>
      <c r="D11" s="50"/>
      <c r="E11" s="51"/>
      <c r="F11" s="50"/>
      <c r="G11" s="50"/>
      <c r="H11" s="51"/>
      <c r="I11" s="50"/>
      <c r="J11" s="52"/>
    </row>
    <row r="16" spans="1:11" x14ac:dyDescent="0.15">
      <c r="A16" s="45"/>
    </row>
  </sheetData>
  <sheetProtection algorithmName="SHA-512" hashValue="+whV2zXxg/0wk5O9KRlkyl95Nw5okIDv07Zf7wp4spitktt614lwRrimXxFUX4aUqfejNjOaIyUucSWp2fHSrw==" saltValue="l0u/FjALnKibZf+hw6tSqw==" spinCount="100000" sheet="1" objects="1" scenarios="1"/>
  <mergeCells count="30">
    <mergeCell ref="C9:D9"/>
    <mergeCell ref="F9:G9"/>
    <mergeCell ref="I9:J9"/>
    <mergeCell ref="C10:D10"/>
    <mergeCell ref="F10:G10"/>
    <mergeCell ref="I10:J10"/>
    <mergeCell ref="C8:D8"/>
    <mergeCell ref="F8:G8"/>
    <mergeCell ref="I8:J8"/>
    <mergeCell ref="C6:D6"/>
    <mergeCell ref="F6:G6"/>
    <mergeCell ref="I6:J6"/>
    <mergeCell ref="C7:D7"/>
    <mergeCell ref="F7:G7"/>
    <mergeCell ref="I7:J7"/>
    <mergeCell ref="C1:D1"/>
    <mergeCell ref="F1:G1"/>
    <mergeCell ref="I1:J1"/>
    <mergeCell ref="C2:D2"/>
    <mergeCell ref="F2:G2"/>
    <mergeCell ref="I2:J2"/>
    <mergeCell ref="C3:D3"/>
    <mergeCell ref="F3:G3"/>
    <mergeCell ref="I3:J3"/>
    <mergeCell ref="C5:D5"/>
    <mergeCell ref="F5:G5"/>
    <mergeCell ref="I5:J5"/>
    <mergeCell ref="C4:D4"/>
    <mergeCell ref="F4:G4"/>
    <mergeCell ref="I4:J4"/>
  </mergeCells>
  <dataValidations count="1">
    <dataValidation type="list" errorStyle="warning" allowBlank="1" showErrorMessage="1" error="Voer juiste waarde in. " sqref="I5 F5 C5 I7 F7 C7 I3 F3 C3:D3 I9 F9 C9" xr:uid="{719F921E-6380-524A-A500-26A97DA5FC47}">
      <formula1>SCOREOV</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pageSetUpPr fitToPage="1"/>
  </sheetPr>
  <dimension ref="A1:K35"/>
  <sheetViews>
    <sheetView showGridLines="0" zoomScaleNormal="100" workbookViewId="0">
      <pane xSplit="2" ySplit="1" topLeftCell="C2" activePane="bottomRight" state="frozen"/>
      <selection pane="topRight" activeCell="C1" sqref="C1"/>
      <selection pane="bottomLeft" activeCell="A2" sqref="A2"/>
      <selection pane="bottomRight" activeCell="D34" sqref="D34"/>
    </sheetView>
  </sheetViews>
  <sheetFormatPr baseColWidth="10" defaultColWidth="8.83203125" defaultRowHeight="15" x14ac:dyDescent="0.2"/>
  <cols>
    <col min="1" max="1" width="60.83203125" customWidth="1"/>
    <col min="2" max="2" width="15.6640625" customWidth="1"/>
    <col min="3" max="3" width="2.83203125" style="4" customWidth="1"/>
    <col min="4" max="5" width="28.83203125" customWidth="1"/>
    <col min="6" max="6" width="2.83203125" style="4" customWidth="1"/>
    <col min="7" max="8" width="28.83203125" customWidth="1"/>
    <col min="9" max="9" width="2.83203125" style="4" customWidth="1"/>
    <col min="10" max="11" width="28.83203125" customWidth="1"/>
  </cols>
  <sheetData>
    <row r="1" spans="1:11" ht="40" customHeight="1" x14ac:dyDescent="0.2">
      <c r="A1" s="67" t="s">
        <v>7</v>
      </c>
      <c r="B1" s="68"/>
      <c r="C1" s="8"/>
      <c r="D1" s="73" t="str">
        <f>'Beoordelaar 1'!C1</f>
        <v>Inschrijver 1</v>
      </c>
      <c r="E1" s="75"/>
      <c r="F1" s="9"/>
      <c r="G1" s="73" t="str">
        <f>'Beoordelaar 1'!F1</f>
        <v>Inschrijver 2</v>
      </c>
      <c r="H1" s="75"/>
      <c r="I1" s="9"/>
      <c r="J1" s="73" t="str">
        <f>'Beoordelaar 1'!I1</f>
        <v>Inschrijver 3</v>
      </c>
      <c r="K1" s="74"/>
    </row>
    <row r="2" spans="1:11" ht="20" customHeight="1" x14ac:dyDescent="0.2">
      <c r="A2" s="25" t="str">
        <f>'Open vragen'!A1:A1</f>
        <v>7.1.A. BEANTWOORDING OPEN VRAGEN</v>
      </c>
      <c r="B2" s="27"/>
      <c r="C2" s="5"/>
      <c r="D2" s="26"/>
      <c r="E2" s="29" t="s">
        <v>23</v>
      </c>
      <c r="F2" s="10"/>
      <c r="G2" s="26" t="s">
        <v>30</v>
      </c>
      <c r="H2" s="29" t="s">
        <v>23</v>
      </c>
      <c r="I2" s="10"/>
      <c r="J2" s="28" t="s">
        <v>30</v>
      </c>
      <c r="K2" s="29" t="s">
        <v>23</v>
      </c>
    </row>
    <row r="3" spans="1:11" ht="20" customHeight="1" x14ac:dyDescent="0.2">
      <c r="A3" s="25" t="str">
        <f>'Open vragen'!A3</f>
        <v>OPEN VRAAG 7.1 Duurzaamheid</v>
      </c>
      <c r="B3" s="27"/>
      <c r="C3" s="5"/>
      <c r="D3" s="80"/>
      <c r="E3" s="81"/>
      <c r="F3" s="10"/>
      <c r="G3" s="80"/>
      <c r="H3" s="81"/>
      <c r="I3" s="10"/>
      <c r="J3" s="80"/>
      <c r="K3" s="81"/>
    </row>
    <row r="4" spans="1:11" ht="23" customHeight="1" x14ac:dyDescent="0.2">
      <c r="A4" s="69" t="str">
        <f>'Open vragen'!A4</f>
        <v>Zie bijlage 7 'kwaliteit'</v>
      </c>
      <c r="B4" s="30" t="s">
        <v>3</v>
      </c>
      <c r="C4" s="6"/>
      <c r="D4" s="31" t="str">
        <f>'Beoordelaar 1'!C3</f>
        <v>SCORE</v>
      </c>
      <c r="E4" s="76" t="s">
        <v>0</v>
      </c>
      <c r="F4" s="6"/>
      <c r="G4" s="31" t="str">
        <f>'Beoordelaar 1'!F3</f>
        <v>SCORE</v>
      </c>
      <c r="H4" s="76" t="s">
        <v>0</v>
      </c>
      <c r="I4" s="6"/>
      <c r="J4" s="31" t="str">
        <f>'Beoordelaar 1'!I3</f>
        <v>SCORE</v>
      </c>
      <c r="K4" s="76" t="s">
        <v>0</v>
      </c>
    </row>
    <row r="5" spans="1:11" ht="23" customHeight="1" x14ac:dyDescent="0.2">
      <c r="A5" s="70"/>
      <c r="B5" s="30" t="s">
        <v>4</v>
      </c>
      <c r="C5" s="6"/>
      <c r="D5" s="31" t="str">
        <f>'Beoordelaar 2'!C3</f>
        <v>SCORE</v>
      </c>
      <c r="E5" s="76"/>
      <c r="F5" s="6"/>
      <c r="G5" s="31" t="str">
        <f>'Beoordelaar 2'!F3</f>
        <v>SCORE</v>
      </c>
      <c r="H5" s="76"/>
      <c r="I5" s="6"/>
      <c r="J5" s="31" t="str">
        <f>'Beoordelaar 2'!I3</f>
        <v>SCORE</v>
      </c>
      <c r="K5" s="76"/>
    </row>
    <row r="6" spans="1:11" ht="23" customHeight="1" x14ac:dyDescent="0.2">
      <c r="A6" s="70"/>
      <c r="B6" s="30" t="s">
        <v>5</v>
      </c>
      <c r="C6" s="6"/>
      <c r="D6" s="31" t="str">
        <f>'Beoordelaar 3'!C3</f>
        <v>SCORE</v>
      </c>
      <c r="E6" s="76"/>
      <c r="F6" s="6"/>
      <c r="G6" s="31" t="str">
        <f>'Beoordelaar 3'!F3</f>
        <v>SCORE</v>
      </c>
      <c r="H6" s="76"/>
      <c r="I6" s="6"/>
      <c r="J6" s="31" t="str">
        <f>'Beoordelaar 3'!I3</f>
        <v>SCORE</v>
      </c>
      <c r="K6" s="76"/>
    </row>
    <row r="7" spans="1:11" ht="23" customHeight="1" x14ac:dyDescent="0.2">
      <c r="A7" s="70"/>
      <c r="B7" s="30" t="s">
        <v>12</v>
      </c>
      <c r="C7" s="6"/>
      <c r="D7" s="31" t="str">
        <f>'Beoordelaar 4'!C3</f>
        <v>SCORE</v>
      </c>
      <c r="E7" s="76"/>
      <c r="F7" s="6"/>
      <c r="G7" s="31" t="str">
        <f>'Beoordelaar 4'!F3</f>
        <v>SCORE</v>
      </c>
      <c r="H7" s="76"/>
      <c r="I7" s="6"/>
      <c r="J7" s="31" t="str">
        <f>'Beoordelaar 4'!I3</f>
        <v>SCORE</v>
      </c>
      <c r="K7" s="76"/>
    </row>
    <row r="8" spans="1:11" ht="23" customHeight="1" x14ac:dyDescent="0.2">
      <c r="A8" s="71"/>
      <c r="B8" s="30" t="s">
        <v>13</v>
      </c>
      <c r="C8" s="6"/>
      <c r="D8" s="31" t="str">
        <f>'Beoordelaar 5'!C3</f>
        <v>SCORE</v>
      </c>
      <c r="E8" s="76"/>
      <c r="F8" s="6"/>
      <c r="G8" s="31" t="str">
        <f>'Beoordelaar 5'!F3</f>
        <v>SCORE</v>
      </c>
      <c r="H8" s="76"/>
      <c r="I8" s="6"/>
      <c r="J8" s="31" t="str">
        <f>'Beoordelaar 5'!I3</f>
        <v>SCORE</v>
      </c>
      <c r="K8" s="76"/>
    </row>
    <row r="9" spans="1:11" ht="20" customHeight="1" x14ac:dyDescent="0.2">
      <c r="A9" s="77" t="s">
        <v>1</v>
      </c>
      <c r="B9" s="77"/>
      <c r="C9" s="6"/>
      <c r="D9" s="43" t="s">
        <v>2</v>
      </c>
      <c r="E9" s="76"/>
      <c r="F9" s="6"/>
      <c r="G9" s="43" t="s">
        <v>2</v>
      </c>
      <c r="H9" s="76"/>
      <c r="I9" s="6"/>
      <c r="J9" s="43" t="s">
        <v>2</v>
      </c>
      <c r="K9" s="76"/>
    </row>
    <row r="10" spans="1:11" ht="20" customHeight="1" x14ac:dyDescent="0.2">
      <c r="A10" s="78"/>
      <c r="B10" s="78"/>
      <c r="C10" s="6"/>
      <c r="D10" s="44" t="str">
        <f>IF(D9="Uitmuntend","€ 4.000",IF(D9="Goed","€ 3.000",IF(D9="Voldoende","€ 0",IF(D9="Matig","-€ 4.000",IF(D9="Onvoldoende","KO"," ")))))</f>
        <v xml:space="preserve"> </v>
      </c>
      <c r="E10" s="76"/>
      <c r="F10" s="6"/>
      <c r="G10" s="44" t="str">
        <f>IF(G9="Uitmuntend","€ 4.000",IF(G9="Goed","€ 3.000",IF(G9="Voldoende","€ 0",IF(G9="Matig","-€ 4.000",IF(G9="Onvoldoende","KO"," ")))))</f>
        <v xml:space="preserve"> </v>
      </c>
      <c r="H10" s="76"/>
      <c r="I10" s="6"/>
      <c r="J10" s="44" t="str">
        <f>IF(J9="Uitmuntend","€ 4.000",IF(J9="Goed","€ 3.000",IF(J9="Voldoende","€ 0",IF(J9="Matig","-€ 4.000",IF(J9="Onvoldoende","KO"," ")))))</f>
        <v xml:space="preserve"> </v>
      </c>
      <c r="K10" s="76"/>
    </row>
    <row r="11" spans="1:11" ht="23" customHeight="1" x14ac:dyDescent="0.2">
      <c r="A11" s="69" t="str">
        <f>'Open vragen'!A5</f>
        <v xml:space="preserve">OPEN VRAAG 7.2 Accountmanagement en bestelproces </v>
      </c>
      <c r="B11" s="30" t="s">
        <v>3</v>
      </c>
      <c r="C11" s="6"/>
      <c r="D11" s="31" t="str">
        <f>'Beoordelaar 1'!C5</f>
        <v>SCORE</v>
      </c>
      <c r="E11" s="76" t="s">
        <v>0</v>
      </c>
      <c r="F11" s="6"/>
      <c r="G11" s="31" t="str">
        <f>'Beoordelaar 1'!F5</f>
        <v>SCORE</v>
      </c>
      <c r="H11" s="76" t="s">
        <v>0</v>
      </c>
      <c r="I11" s="6"/>
      <c r="J11" s="31" t="str">
        <f>'Beoordelaar 1'!I5</f>
        <v>SCORE</v>
      </c>
      <c r="K11" s="76" t="s">
        <v>0</v>
      </c>
    </row>
    <row r="12" spans="1:11" ht="23" customHeight="1" x14ac:dyDescent="0.2">
      <c r="A12" s="70"/>
      <c r="B12" s="30" t="s">
        <v>4</v>
      </c>
      <c r="C12" s="6"/>
      <c r="D12" s="31" t="str">
        <f>'Beoordelaar 2'!C5</f>
        <v>SCORE</v>
      </c>
      <c r="E12" s="76"/>
      <c r="F12" s="6"/>
      <c r="G12" s="31" t="str">
        <f>'Beoordelaar 2'!F5</f>
        <v>SCORE</v>
      </c>
      <c r="H12" s="76"/>
      <c r="I12" s="6"/>
      <c r="J12" s="31" t="str">
        <f>'Beoordelaar 2'!I5</f>
        <v>SCORE</v>
      </c>
      <c r="K12" s="76"/>
    </row>
    <row r="13" spans="1:11" ht="23" customHeight="1" x14ac:dyDescent="0.2">
      <c r="A13" s="70"/>
      <c r="B13" s="30" t="s">
        <v>5</v>
      </c>
      <c r="C13" s="6"/>
      <c r="D13" s="31" t="str">
        <f>'Beoordelaar 3'!C5</f>
        <v>SCORE</v>
      </c>
      <c r="E13" s="76"/>
      <c r="F13" s="6"/>
      <c r="G13" s="31" t="str">
        <f>'Beoordelaar 3'!F5</f>
        <v>SCORE</v>
      </c>
      <c r="H13" s="76"/>
      <c r="I13" s="6"/>
      <c r="J13" s="31" t="str">
        <f>'Beoordelaar 3'!I5</f>
        <v>SCORE</v>
      </c>
      <c r="K13" s="76"/>
    </row>
    <row r="14" spans="1:11" ht="23" customHeight="1" x14ac:dyDescent="0.2">
      <c r="A14" s="70"/>
      <c r="B14" s="30" t="s">
        <v>12</v>
      </c>
      <c r="C14" s="6"/>
      <c r="D14" s="31" t="str">
        <f>'Beoordelaar 4'!C5</f>
        <v>SCORE</v>
      </c>
      <c r="E14" s="76"/>
      <c r="F14" s="6"/>
      <c r="G14" s="31" t="str">
        <f>'Beoordelaar 4'!F5</f>
        <v>SCORE</v>
      </c>
      <c r="H14" s="76"/>
      <c r="I14" s="6"/>
      <c r="J14" s="31" t="str">
        <f>'Beoordelaar 4'!I5</f>
        <v>SCORE</v>
      </c>
      <c r="K14" s="76"/>
    </row>
    <row r="15" spans="1:11" ht="23" customHeight="1" x14ac:dyDescent="0.2">
      <c r="A15" s="71"/>
      <c r="B15" s="30" t="s">
        <v>13</v>
      </c>
      <c r="C15" s="6"/>
      <c r="D15" s="31" t="str">
        <f>'Beoordelaar 5'!C5</f>
        <v>SCORE</v>
      </c>
      <c r="E15" s="76"/>
      <c r="F15" s="6"/>
      <c r="G15" s="31" t="str">
        <f>'Beoordelaar 5'!F5</f>
        <v>SCORE</v>
      </c>
      <c r="H15" s="76"/>
      <c r="I15" s="6"/>
      <c r="J15" s="31" t="str">
        <f>'Beoordelaar 5'!I5</f>
        <v>SCORE</v>
      </c>
      <c r="K15" s="76"/>
    </row>
    <row r="16" spans="1:11" ht="20" customHeight="1" x14ac:dyDescent="0.2">
      <c r="A16" s="77" t="s">
        <v>1</v>
      </c>
      <c r="B16" s="77"/>
      <c r="C16" s="6"/>
      <c r="D16" s="43" t="s">
        <v>2</v>
      </c>
      <c r="E16" s="76"/>
      <c r="F16" s="6"/>
      <c r="G16" s="43" t="s">
        <v>2</v>
      </c>
      <c r="H16" s="76"/>
      <c r="I16" s="6"/>
      <c r="J16" s="43" t="s">
        <v>2</v>
      </c>
      <c r="K16" s="76"/>
    </row>
    <row r="17" spans="1:11" ht="20" customHeight="1" x14ac:dyDescent="0.2">
      <c r="A17" s="78"/>
      <c r="B17" s="78"/>
      <c r="C17" s="6"/>
      <c r="D17" s="44" t="str">
        <f>IF(D16="Uitmuntend","€ 4.000",IF(D16="Goed","€ 3.000",IF(D16="Voldoende","€ 0",IF(D16="Matig","-€ 4.000",IF(D16="Onvoldoende","KO"," ")))))</f>
        <v xml:space="preserve"> </v>
      </c>
      <c r="E17" s="76"/>
      <c r="F17" s="6"/>
      <c r="G17" s="44" t="str">
        <f>IF(G16="Uitmuntend","€ 4.000",IF(G16="Goed","€ 3.000",IF(G16="Voldoende","€ 0",IF(G16="Matig","-€ 4.000",IF(G16="Onvoldoende","KO"," ")))))</f>
        <v xml:space="preserve"> </v>
      </c>
      <c r="H17" s="76"/>
      <c r="I17" s="6"/>
      <c r="J17" s="44" t="str">
        <f>IF(J16="Uitmuntend","€ 4.000",IF(J16="Goed","€ 3.000",IF(J16="Voldoende","€ 0",IF(J16="Matig","-€ 4.000",IF(J16="Onvoldoende","KO"," ")))))</f>
        <v xml:space="preserve"> </v>
      </c>
      <c r="K17" s="76"/>
    </row>
    <row r="18" spans="1:11" ht="23" customHeight="1" x14ac:dyDescent="0.2">
      <c r="A18" s="69" t="str">
        <f>'Open vragen'!A7</f>
        <v xml:space="preserve">OPEN VRAAG 7.3 	Toegevoegde waarde </v>
      </c>
      <c r="B18" s="30" t="s">
        <v>3</v>
      </c>
      <c r="C18" s="6"/>
      <c r="D18" s="31" t="str">
        <f>'Beoordelaar 1'!C7</f>
        <v>SCORE</v>
      </c>
      <c r="E18" s="76" t="s">
        <v>0</v>
      </c>
      <c r="F18" s="6"/>
      <c r="G18" s="31" t="str">
        <f>'Beoordelaar 1'!F7</f>
        <v>SCORE</v>
      </c>
      <c r="H18" s="76" t="s">
        <v>0</v>
      </c>
      <c r="I18" s="6"/>
      <c r="J18" s="31" t="str">
        <f>'Beoordelaar 1'!I7</f>
        <v>SCORE</v>
      </c>
      <c r="K18" s="76" t="s">
        <v>0</v>
      </c>
    </row>
    <row r="19" spans="1:11" ht="23" customHeight="1" x14ac:dyDescent="0.2">
      <c r="A19" s="70"/>
      <c r="B19" s="30" t="s">
        <v>4</v>
      </c>
      <c r="C19" s="6"/>
      <c r="D19" s="31" t="str">
        <f>'Beoordelaar 2'!C7</f>
        <v>SCORE</v>
      </c>
      <c r="E19" s="76"/>
      <c r="F19" s="6"/>
      <c r="G19" s="31" t="str">
        <f>'Beoordelaar 2'!F7</f>
        <v>SCORE</v>
      </c>
      <c r="H19" s="76"/>
      <c r="I19" s="6"/>
      <c r="J19" s="31" t="str">
        <f>'Beoordelaar 2'!I7</f>
        <v>SCORE</v>
      </c>
      <c r="K19" s="76"/>
    </row>
    <row r="20" spans="1:11" ht="23" customHeight="1" x14ac:dyDescent="0.2">
      <c r="A20" s="70"/>
      <c r="B20" s="30" t="s">
        <v>5</v>
      </c>
      <c r="C20" s="6"/>
      <c r="D20" s="31" t="str">
        <f>'Beoordelaar 3'!C7</f>
        <v>SCORE</v>
      </c>
      <c r="E20" s="76"/>
      <c r="F20" s="6"/>
      <c r="G20" s="31" t="str">
        <f>'Beoordelaar 3'!F7</f>
        <v>SCORE</v>
      </c>
      <c r="H20" s="76"/>
      <c r="I20" s="6"/>
      <c r="J20" s="31" t="str">
        <f>'Beoordelaar 3'!I7</f>
        <v>SCORE</v>
      </c>
      <c r="K20" s="76"/>
    </row>
    <row r="21" spans="1:11" ht="23" customHeight="1" x14ac:dyDescent="0.2">
      <c r="A21" s="70"/>
      <c r="B21" s="30" t="s">
        <v>12</v>
      </c>
      <c r="C21" s="6"/>
      <c r="D21" s="31" t="str">
        <f>'Beoordelaar 4'!C7</f>
        <v>SCORE</v>
      </c>
      <c r="E21" s="76"/>
      <c r="F21" s="6"/>
      <c r="G21" s="31" t="str">
        <f>'Beoordelaar 4'!F7</f>
        <v>SCORE</v>
      </c>
      <c r="H21" s="76"/>
      <c r="I21" s="6"/>
      <c r="J21" s="31" t="str">
        <f>'Beoordelaar 4'!I7</f>
        <v>SCORE</v>
      </c>
      <c r="K21" s="76"/>
    </row>
    <row r="22" spans="1:11" ht="23" customHeight="1" x14ac:dyDescent="0.2">
      <c r="A22" s="71"/>
      <c r="B22" s="30" t="s">
        <v>13</v>
      </c>
      <c r="C22" s="6"/>
      <c r="D22" s="31" t="str">
        <f>'Beoordelaar 5'!C7</f>
        <v>SCORE</v>
      </c>
      <c r="E22" s="76"/>
      <c r="F22" s="6"/>
      <c r="G22" s="31" t="str">
        <f>'Beoordelaar 5'!F7</f>
        <v>SCORE</v>
      </c>
      <c r="H22" s="76"/>
      <c r="I22" s="6"/>
      <c r="J22" s="31" t="str">
        <f>'Beoordelaar 5'!I7</f>
        <v>SCORE</v>
      </c>
      <c r="K22" s="76"/>
    </row>
    <row r="23" spans="1:11" ht="20" customHeight="1" x14ac:dyDescent="0.2">
      <c r="A23" s="77" t="s">
        <v>1</v>
      </c>
      <c r="B23" s="77"/>
      <c r="C23" s="6"/>
      <c r="D23" s="43" t="s">
        <v>2</v>
      </c>
      <c r="E23" s="76"/>
      <c r="F23" s="6"/>
      <c r="G23" s="43" t="s">
        <v>2</v>
      </c>
      <c r="H23" s="76"/>
      <c r="I23" s="6"/>
      <c r="J23" s="43" t="s">
        <v>2</v>
      </c>
      <c r="K23" s="76"/>
    </row>
    <row r="24" spans="1:11" ht="20" customHeight="1" x14ac:dyDescent="0.2">
      <c r="A24" s="78"/>
      <c r="B24" s="78"/>
      <c r="C24" s="6"/>
      <c r="D24" s="44" t="str">
        <f>IF(D23="Uitmuntend","€ 4.000",IF(D23="Goed","€ 3.000",IF(D23="Voldoende","€ 0",IF(D23="Matig","-€ 4.000",IF(D23="Onvoldoende","KO"," ")))))</f>
        <v xml:space="preserve"> </v>
      </c>
      <c r="E24" s="82"/>
      <c r="F24" s="6"/>
      <c r="G24" s="44" t="str">
        <f>IF(G23="Uitmuntend","€ 4.000",IF(G23="Goed","€ 3.000",IF(G23="Voldoende","€ 0",IF(G23="Matig","-€ 4.000",IF(G23="Onvoldoende","KO"," ")))))</f>
        <v xml:space="preserve"> </v>
      </c>
      <c r="H24" s="82"/>
      <c r="I24" s="6"/>
      <c r="J24" s="44" t="str">
        <f>IF(J23="Uitmuntend","€ 4.000",IF(J23="Goed","€ 3.000",IF(J23="Voldoende","€ 0",IF(J23="Matig","-€ 4.000",IF(J23="Onvoldoende","KO"," ")))))</f>
        <v xml:space="preserve"> </v>
      </c>
      <c r="K24" s="82"/>
    </row>
    <row r="25" spans="1:11" ht="23" customHeight="1" x14ac:dyDescent="0.2">
      <c r="A25" s="69" t="str">
        <f>'Open vragen'!A9</f>
        <v xml:space="preserve">OPEN VRAAG 7.4	 Casus calamiteiten </v>
      </c>
      <c r="B25" s="30" t="s">
        <v>3</v>
      </c>
      <c r="C25" s="6"/>
      <c r="D25" s="31" t="str">
        <f>'Beoordelaar 1'!C9</f>
        <v>SCORE</v>
      </c>
      <c r="E25" s="76" t="s">
        <v>0</v>
      </c>
      <c r="F25" s="6"/>
      <c r="G25" s="31" t="str">
        <f>'Beoordelaar 1'!F9</f>
        <v>SCORE</v>
      </c>
      <c r="H25" s="76" t="s">
        <v>0</v>
      </c>
      <c r="I25" s="6"/>
      <c r="J25" s="31" t="str">
        <f>'Beoordelaar 1'!I9</f>
        <v>SCORE</v>
      </c>
      <c r="K25" s="76" t="s">
        <v>0</v>
      </c>
    </row>
    <row r="26" spans="1:11" ht="23" customHeight="1" x14ac:dyDescent="0.2">
      <c r="A26" s="70"/>
      <c r="B26" s="30" t="s">
        <v>4</v>
      </c>
      <c r="C26" s="6"/>
      <c r="D26" s="31" t="str">
        <f>'Beoordelaar 2'!C9</f>
        <v>SCORE</v>
      </c>
      <c r="E26" s="76"/>
      <c r="F26" s="6"/>
      <c r="G26" s="31" t="str">
        <f>'Beoordelaar 2'!F9</f>
        <v>SCORE</v>
      </c>
      <c r="H26" s="76"/>
      <c r="I26" s="6"/>
      <c r="J26" s="31" t="str">
        <f>'Beoordelaar 2'!I9</f>
        <v>SCORE</v>
      </c>
      <c r="K26" s="76"/>
    </row>
    <row r="27" spans="1:11" ht="23" customHeight="1" x14ac:dyDescent="0.2">
      <c r="A27" s="70"/>
      <c r="B27" s="30" t="s">
        <v>5</v>
      </c>
      <c r="C27" s="6"/>
      <c r="D27" s="31" t="str">
        <f>'Beoordelaar 3'!C9</f>
        <v>SCORE</v>
      </c>
      <c r="E27" s="76"/>
      <c r="F27" s="6"/>
      <c r="G27" s="31" t="str">
        <f>'Beoordelaar 3'!F9</f>
        <v>SCORE</v>
      </c>
      <c r="H27" s="76"/>
      <c r="I27" s="6"/>
      <c r="J27" s="31" t="str">
        <f>'Beoordelaar 3'!I9</f>
        <v>SCORE</v>
      </c>
      <c r="K27" s="76"/>
    </row>
    <row r="28" spans="1:11" ht="23" customHeight="1" x14ac:dyDescent="0.2">
      <c r="A28" s="70"/>
      <c r="B28" s="30" t="s">
        <v>12</v>
      </c>
      <c r="C28" s="6"/>
      <c r="D28" s="31" t="str">
        <f>'Beoordelaar 4'!C9</f>
        <v>SCORE</v>
      </c>
      <c r="E28" s="76"/>
      <c r="F28" s="6"/>
      <c r="G28" s="31" t="str">
        <f>'Beoordelaar 4'!F9</f>
        <v>SCORE</v>
      </c>
      <c r="H28" s="76"/>
      <c r="I28" s="6"/>
      <c r="J28" s="31" t="str">
        <f>'Beoordelaar 4'!I9</f>
        <v>SCORE</v>
      </c>
      <c r="K28" s="76"/>
    </row>
    <row r="29" spans="1:11" ht="23" customHeight="1" x14ac:dyDescent="0.2">
      <c r="A29" s="71"/>
      <c r="B29" s="30" t="s">
        <v>13</v>
      </c>
      <c r="C29" s="6"/>
      <c r="D29" s="31" t="str">
        <f>'Beoordelaar 5'!C9</f>
        <v>SCORE</v>
      </c>
      <c r="E29" s="76"/>
      <c r="F29" s="6"/>
      <c r="G29" s="31" t="str">
        <f>'Beoordelaar 5'!F9</f>
        <v>SCORE</v>
      </c>
      <c r="H29" s="76"/>
      <c r="I29" s="6"/>
      <c r="J29" s="31" t="str">
        <f>'Beoordelaar 5'!I9</f>
        <v>SCORE</v>
      </c>
      <c r="K29" s="76"/>
    </row>
    <row r="30" spans="1:11" ht="20" customHeight="1" x14ac:dyDescent="0.2">
      <c r="A30" s="77" t="s">
        <v>1</v>
      </c>
      <c r="B30" s="77"/>
      <c r="C30" s="6"/>
      <c r="D30" s="43" t="s">
        <v>2</v>
      </c>
      <c r="E30" s="76"/>
      <c r="F30" s="6"/>
      <c r="G30" s="43" t="s">
        <v>2</v>
      </c>
      <c r="H30" s="76"/>
      <c r="I30" s="6"/>
      <c r="J30" s="43" t="s">
        <v>2</v>
      </c>
      <c r="K30" s="76"/>
    </row>
    <row r="31" spans="1:11" ht="20" customHeight="1" x14ac:dyDescent="0.2">
      <c r="A31" s="78"/>
      <c r="B31" s="78"/>
      <c r="C31" s="6"/>
      <c r="D31" s="44" t="str">
        <f>IF(D30="Uitmuntend","€ 4.000",IF(D30="Goed","€ 3.000",IF(D30="Voldoende","€ 0",IF(D30="Matig","-€ 4.000",IF(D30="Onvoldoende","KO"," ")))))</f>
        <v xml:space="preserve"> </v>
      </c>
      <c r="E31" s="76"/>
      <c r="F31" s="6"/>
      <c r="G31" s="44" t="str">
        <f>IF(G30="Uitmuntend","€ 4.000",IF(G30="Goed","€ 3.000",IF(G30="Voldoende","€ 0",IF(G30="Matig","-€ 4.000",IF(G30="Onvoldoende","KO"," ")))))</f>
        <v xml:space="preserve"> </v>
      </c>
      <c r="H31" s="76"/>
      <c r="I31" s="6"/>
      <c r="J31" s="44" t="str">
        <f>IF(J30="Uitmuntend","€ 4.000",IF(J30="Goed","€ 3.000",IF(J30="Voldoende","€ 0",IF(J30="Matig","-€ 4.000",IF(J30="Onvoldoende","KO"," ")))))</f>
        <v xml:space="preserve"> </v>
      </c>
      <c r="K31" s="76"/>
    </row>
    <row r="32" spans="1:11" ht="20" customHeight="1" x14ac:dyDescent="0.2">
      <c r="C32"/>
      <c r="F32"/>
      <c r="I32"/>
    </row>
    <row r="33" spans="1:11" ht="30" customHeight="1" x14ac:dyDescent="0.2">
      <c r="A33" s="79" t="s">
        <v>24</v>
      </c>
      <c r="B33" s="79"/>
      <c r="C33" s="38"/>
      <c r="D33" s="72" t="e">
        <f>D10+D17+D24+D31</f>
        <v>#VALUE!</v>
      </c>
      <c r="E33" s="72"/>
      <c r="F33"/>
      <c r="G33" s="72" t="e">
        <f>G10+G17+G24+G31</f>
        <v>#VALUE!</v>
      </c>
      <c r="H33" s="72"/>
      <c r="I33"/>
      <c r="J33" s="72" t="e">
        <f>J10+J17+J24+J31</f>
        <v>#VALUE!</v>
      </c>
      <c r="K33" s="72"/>
    </row>
    <row r="34" spans="1:11" ht="20" customHeight="1" x14ac:dyDescent="0.2">
      <c r="C34"/>
      <c r="F34"/>
      <c r="I34"/>
    </row>
    <row r="35" spans="1:11" x14ac:dyDescent="0.2">
      <c r="I35"/>
    </row>
  </sheetData>
  <sheetProtection algorithmName="SHA-512" hashValue="1VqkgZ7MqY96W4Nr7Hh2I05DcovPCZ3s3lWPN9PGb8bfTVfvfxlmlnCMA9VfF+WZHhpKh/QagE5yxr7ik5mdKw==" saltValue="mYrm/GVvyB038XV5FsZYIg==" spinCount="100000" sheet="1" objects="1" scenarios="1"/>
  <mergeCells count="35">
    <mergeCell ref="A24:B24"/>
    <mergeCell ref="A9:B9"/>
    <mergeCell ref="A10:B10"/>
    <mergeCell ref="A18:A22"/>
    <mergeCell ref="A33:B33"/>
    <mergeCell ref="D33:E33"/>
    <mergeCell ref="K25:K31"/>
    <mergeCell ref="J3:K3"/>
    <mergeCell ref="G3:H3"/>
    <mergeCell ref="D3:E3"/>
    <mergeCell ref="A25:A29"/>
    <mergeCell ref="A30:B30"/>
    <mergeCell ref="A31:B31"/>
    <mergeCell ref="E25:E31"/>
    <mergeCell ref="H25:H31"/>
    <mergeCell ref="E18:E24"/>
    <mergeCell ref="H18:H24"/>
    <mergeCell ref="K18:K24"/>
    <mergeCell ref="A23:B23"/>
    <mergeCell ref="A1:B1"/>
    <mergeCell ref="A4:A8"/>
    <mergeCell ref="A11:A15"/>
    <mergeCell ref="G33:H33"/>
    <mergeCell ref="J33:K33"/>
    <mergeCell ref="J1:K1"/>
    <mergeCell ref="G1:H1"/>
    <mergeCell ref="D1:E1"/>
    <mergeCell ref="E4:E10"/>
    <mergeCell ref="H4:H10"/>
    <mergeCell ref="K4:K10"/>
    <mergeCell ref="E11:E17"/>
    <mergeCell ref="H11:H17"/>
    <mergeCell ref="K11:K17"/>
    <mergeCell ref="A16:B16"/>
    <mergeCell ref="A17:B17"/>
  </mergeCells>
  <dataValidations count="1">
    <dataValidation type="list" errorStyle="warning" allowBlank="1" showErrorMessage="1" sqref="D9 G9 J9 D16 G16 J16 D23 G23 J23 D30 G30 J30" xr:uid="{60553409-81C2-8D4F-B57B-F7888329C075}">
      <formula1>SCOREOV</formula1>
    </dataValidation>
  </dataValidations>
  <pageMargins left="0.7" right="0.7" top="0.75" bottom="0.75" header="0.3" footer="0.3"/>
  <pageSetup paperSize="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3BD7D7-90BC-2D41-A84E-7FCCFF5FF637}">
  <dimension ref="A1:G19"/>
  <sheetViews>
    <sheetView showGridLines="0" tabSelected="1" workbookViewId="0">
      <selection activeCell="C6" sqref="C6"/>
    </sheetView>
  </sheetViews>
  <sheetFormatPr baseColWidth="10" defaultRowHeight="15" x14ac:dyDescent="0.2"/>
  <cols>
    <col min="1" max="1" width="70.83203125" customWidth="1"/>
    <col min="2" max="2" width="2.83203125" customWidth="1"/>
    <col min="3" max="3" width="28.83203125" customWidth="1"/>
    <col min="4" max="4" width="2.83203125" customWidth="1"/>
    <col min="5" max="5" width="28.83203125" customWidth="1"/>
    <col min="6" max="6" width="2.83203125" customWidth="1"/>
    <col min="7" max="7" width="28.83203125" customWidth="1"/>
  </cols>
  <sheetData>
    <row r="1" spans="1:7" ht="30" customHeight="1" x14ac:dyDescent="0.2">
      <c r="A1" s="16" t="s">
        <v>9</v>
      </c>
      <c r="B1" s="8"/>
      <c r="C1" s="15"/>
      <c r="D1" s="8"/>
      <c r="E1" s="15"/>
      <c r="F1" s="8"/>
      <c r="G1" s="15"/>
    </row>
    <row r="2" spans="1:7" ht="30" customHeight="1" x14ac:dyDescent="0.2">
      <c r="A2" s="17" t="s">
        <v>10</v>
      </c>
      <c r="B2" s="8"/>
      <c r="C2" s="18" t="str">
        <f>'Beoordelaar 1'!C1</f>
        <v>Inschrijver 1</v>
      </c>
      <c r="D2" s="11"/>
      <c r="E2" s="18" t="str">
        <f>'Beoordelaar 1'!F1</f>
        <v>Inschrijver 2</v>
      </c>
      <c r="F2" s="11"/>
      <c r="G2" s="18" t="str">
        <f>'Beoordelaar 1'!I1</f>
        <v>Inschrijver 3</v>
      </c>
    </row>
    <row r="3" spans="1:7" s="2" customFormat="1" ht="30" customHeight="1" x14ac:dyDescent="0.2">
      <c r="A3" s="21" t="str">
        <f>'Open vragen'!A1</f>
        <v>7.1.A. BEANTWOORDING OPEN VRAGEN</v>
      </c>
      <c r="B3" s="8"/>
      <c r="C3" s="22" t="e">
        <f>Consensus!D33</f>
        <v>#VALUE!</v>
      </c>
      <c r="D3" s="11"/>
      <c r="E3" s="22" t="e">
        <f>Consensus!G33</f>
        <v>#VALUE!</v>
      </c>
      <c r="F3" s="11"/>
      <c r="G3" s="22" t="e">
        <f>Consensus!J33</f>
        <v>#VALUE!</v>
      </c>
    </row>
    <row r="4" spans="1:7" s="2" customFormat="1" ht="30" customHeight="1" x14ac:dyDescent="0.2">
      <c r="A4" s="21" t="s">
        <v>31</v>
      </c>
      <c r="B4" s="8"/>
      <c r="C4" s="22">
        <v>0</v>
      </c>
      <c r="D4" s="11"/>
      <c r="E4" s="22">
        <v>0</v>
      </c>
      <c r="F4" s="11"/>
      <c r="G4" s="22">
        <v>0</v>
      </c>
    </row>
    <row r="5" spans="1:7" ht="30" customHeight="1" x14ac:dyDescent="0.2">
      <c r="A5" s="20" t="s">
        <v>11</v>
      </c>
      <c r="B5" s="8"/>
      <c r="C5" s="19" t="e">
        <f>SUM(C3:C4)</f>
        <v>#VALUE!</v>
      </c>
      <c r="D5" s="11"/>
      <c r="E5" s="19" t="e">
        <f>SUM(E3:E4)</f>
        <v>#VALUE!</v>
      </c>
      <c r="F5" s="11"/>
      <c r="G5" s="19" t="e">
        <f>SUM(G3:G4)</f>
        <v>#VALUE!</v>
      </c>
    </row>
    <row r="7" spans="1:7" ht="30" customHeight="1" x14ac:dyDescent="0.2">
      <c r="A7" s="23" t="s">
        <v>14</v>
      </c>
      <c r="B7" s="8"/>
      <c r="C7" s="24">
        <v>0</v>
      </c>
      <c r="D7" s="11"/>
      <c r="E7" s="24">
        <v>0</v>
      </c>
      <c r="F7" s="11"/>
      <c r="G7" s="24">
        <v>0</v>
      </c>
    </row>
    <row r="9" spans="1:7" ht="30" customHeight="1" x14ac:dyDescent="0.2">
      <c r="A9" s="20" t="s">
        <v>15</v>
      </c>
      <c r="B9" s="8"/>
      <c r="C9" s="19" t="e">
        <f>C7-C5</f>
        <v>#VALUE!</v>
      </c>
      <c r="D9" s="13"/>
      <c r="E9" s="19" t="e">
        <f>E7-E5</f>
        <v>#VALUE!</v>
      </c>
      <c r="F9" s="13"/>
      <c r="G9" s="19" t="e">
        <f>G7-G5</f>
        <v>#VALUE!</v>
      </c>
    </row>
    <row r="16" spans="1:7" ht="16" x14ac:dyDescent="0.2">
      <c r="C16" s="12"/>
    </row>
    <row r="17" spans="3:3" ht="16" x14ac:dyDescent="0.2">
      <c r="C17" s="12"/>
    </row>
    <row r="18" spans="3:3" ht="16" x14ac:dyDescent="0.2">
      <c r="C18" s="12"/>
    </row>
    <row r="19" spans="3:3" ht="16" x14ac:dyDescent="0.2">
      <c r="C19" s="12"/>
    </row>
  </sheetData>
  <sheetProtection algorithmName="SHA-512" hashValue="PbCr1m/waslsUnZBS/KPs+o8iwUj0+QFc4+fH8Zt+fEzdhVhO35FXZnqJC/iD6H7KNqpIX2LjXRsVo3MeZQMwA==" saltValue="NLuaLMLnGBJAlKLf/fdEnQ=="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E6040D1F6A6494DB15746078819D89F" ma:contentTypeVersion="12" ma:contentTypeDescription="Een nieuw document maken." ma:contentTypeScope="" ma:versionID="d9ddba74b78a77a69f9afe61d097b29d">
  <xsd:schema xmlns:xsd="http://www.w3.org/2001/XMLSchema" xmlns:xs="http://www.w3.org/2001/XMLSchema" xmlns:p="http://schemas.microsoft.com/office/2006/metadata/properties" xmlns:ns2="cdfd6af9-2027-427e-aee7-f2f3dc2ea940" xmlns:ns3="04d4ff2e-cf62-40b0-a5cf-f8c6524922a9" targetNamespace="http://schemas.microsoft.com/office/2006/metadata/properties" ma:root="true" ma:fieldsID="e0f0422777e4c6338694d46220b124a7" ns2:_="" ns3:_="">
    <xsd:import namespace="cdfd6af9-2027-427e-aee7-f2f3dc2ea940"/>
    <xsd:import namespace="04d4ff2e-cf62-40b0-a5cf-f8c6524922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fd6af9-2027-427e-aee7-f2f3dc2ea9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87337ac9-5ebe-4b66-b157-16982362144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4d4ff2e-cf62-40b0-a5cf-f8c6524922a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fcf5dfd-d56a-4298-a617-48fc0b221880}" ma:internalName="TaxCatchAll" ma:showField="CatchAllData" ma:web="04d4ff2e-cf62-40b0-a5cf-f8c6524922a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36B26A9-A564-4A56-BF05-DE7EDF12D5FA}">
  <ds:schemaRefs>
    <ds:schemaRef ds:uri="http://schemas.microsoft.com/sharepoint/v3/contenttype/forms"/>
  </ds:schemaRefs>
</ds:datastoreItem>
</file>

<file path=customXml/itemProps2.xml><?xml version="1.0" encoding="utf-8"?>
<ds:datastoreItem xmlns:ds="http://schemas.openxmlformats.org/officeDocument/2006/customXml" ds:itemID="{1519500F-4CCF-40F9-8B07-8893F322FF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fd6af9-2027-427e-aee7-f2f3dc2ea940"/>
    <ds:schemaRef ds:uri="04d4ff2e-cf62-40b0-a5cf-f8c6524922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8</vt:i4>
      </vt:variant>
      <vt:variant>
        <vt:lpstr>Benoemde bereiken</vt:lpstr>
      </vt:variant>
      <vt:variant>
        <vt:i4>1</vt:i4>
      </vt:variant>
    </vt:vector>
  </HeadingPairs>
  <TitlesOfParts>
    <vt:vector size="9" baseType="lpstr">
      <vt:lpstr>Open vragen</vt:lpstr>
      <vt:lpstr>Beoordelaar 1</vt:lpstr>
      <vt:lpstr>Beoordelaar 2</vt:lpstr>
      <vt:lpstr>Beoordelaar 3</vt:lpstr>
      <vt:lpstr>Beoordelaar 4</vt:lpstr>
      <vt:lpstr>Beoordelaar 5</vt:lpstr>
      <vt:lpstr>Consensus</vt:lpstr>
      <vt:lpstr>Eindscores</vt:lpstr>
      <vt:lpstr>SCOREOV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Copyright BiC!
</dc:description>
  <cp:lastModifiedBy/>
  <dcterms:created xsi:type="dcterms:W3CDTF">2006-09-16T00:00:00Z</dcterms:created>
  <dcterms:modified xsi:type="dcterms:W3CDTF">2024-03-18T12:16:04Z</dcterms:modified>
  <cp:category/>
</cp:coreProperties>
</file>