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Inkoop en Aanbesteding\Inkooptrajecten\2025\2025 EURO\T....  EURO Massaspectrometers\02. Aanbestedingsdocumenten\03 Definitief\"/>
    </mc:Choice>
  </mc:AlternateContent>
  <xr:revisionPtr revIDLastSave="0" documentId="13_ncr:1_{EC6DBC14-B922-45E8-9EA3-E636607ADD07}" xr6:coauthVersionLast="36" xr6:coauthVersionMax="36" xr10:uidLastSave="{00000000-0000-0000-0000-000000000000}"/>
  <bookViews>
    <workbookView xWindow="0" yWindow="0" windowWidth="28800" windowHeight="12015" xr2:uid="{956C7E19-D274-4498-A979-B77FE68963E5}"/>
  </bookViews>
  <sheets>
    <sheet name="Programma van wensen perceel 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8" i="1"/>
  <c r="G7" i="1"/>
  <c r="G6" i="1"/>
  <c r="G5" i="1"/>
  <c r="G4" i="1"/>
  <c r="H10" i="1" l="1"/>
  <c r="G10" i="1"/>
</calcChain>
</file>

<file path=xl/sharedStrings.xml><?xml version="1.0" encoding="utf-8"?>
<sst xmlns="http://schemas.openxmlformats.org/spreadsheetml/2006/main" count="27" uniqueCount="25">
  <si>
    <r>
      <t xml:space="preserve">Subgunningscriterium: programma van wensen perceel 2
</t>
    </r>
    <r>
      <rPr>
        <b/>
        <sz val="10"/>
        <color theme="1"/>
        <rFont val="Arial"/>
        <family val="2"/>
      </rPr>
      <t>Wensen TD-GC/MS</t>
    </r>
  </si>
  <si>
    <t>Omschrijving</t>
  </si>
  <si>
    <t>Beoordelings-methodiek (punten)</t>
  </si>
  <si>
    <t>Beoordeling (Selecteren vanuit de lijst)</t>
  </si>
  <si>
    <t>Behaalde punten</t>
  </si>
  <si>
    <t>Max. aantal punten</t>
  </si>
  <si>
    <t>Behaalde punten=</t>
  </si>
  <si>
    <t xml:space="preserve">Toelichting </t>
  </si>
  <si>
    <t>A: Volledig compatibel
B: Compatibel via een interface of aanvullende software
C: Niet compatibel</t>
  </si>
  <si>
    <r>
      <rPr>
        <b/>
        <sz val="11"/>
        <color rgb="FF171717"/>
        <rFont val="Calibri"/>
        <family val="2"/>
        <scheme val="minor"/>
      </rPr>
      <t>Compatibiliteit.</t>
    </r>
    <r>
      <rPr>
        <sz val="11"/>
        <color rgb="FF171717"/>
        <rFont val="Calibri"/>
        <family val="2"/>
        <scheme val="minor"/>
      </rPr>
      <t xml:space="preserve"> 
Geef aan in welke mate het GC/MS-besturingssysteem compatibel is met onze huidige Agilent GCMS-meetsystemen.</t>
    </r>
  </si>
  <si>
    <r>
      <rPr>
        <b/>
        <sz val="11"/>
        <color rgb="FF171717"/>
        <rFont val="Calibri"/>
        <family val="2"/>
        <scheme val="minor"/>
      </rPr>
      <t>Compatibiliteit</t>
    </r>
    <r>
      <rPr>
        <sz val="11"/>
        <color rgb="FF171717"/>
        <rFont val="Calibri"/>
        <family val="2"/>
        <scheme val="minor"/>
      </rPr>
      <t>. 
Geef aan in welke mate het data-analysesysteem compatibel is met onze bestaande GC/MS-data (Agilent) en bibliotheken (NIST, Wiley)</t>
    </r>
  </si>
  <si>
    <r>
      <rPr>
        <b/>
        <sz val="11"/>
        <color rgb="FF171717"/>
        <rFont val="Calibri"/>
        <family val="2"/>
        <scheme val="minor"/>
      </rPr>
      <t>MS-wens.</t>
    </r>
    <r>
      <rPr>
        <sz val="11"/>
        <color rgb="FF171717"/>
        <rFont val="Calibri"/>
        <family val="2"/>
        <scheme val="minor"/>
      </rPr>
      <t xml:space="preserve"> 
De Quadrupole is tot 200°C gecontroleerd te verwarmen en voorzien van een inerte coating.</t>
    </r>
  </si>
  <si>
    <t>Ja
Nee</t>
  </si>
  <si>
    <t>1: ≥60
2: 45-59
3: 20-44
4: ≤19</t>
  </si>
  <si>
    <r>
      <rPr>
        <b/>
        <sz val="11"/>
        <color rgb="FF171717"/>
        <rFont val="Calibri"/>
        <family val="2"/>
        <scheme val="minor"/>
      </rPr>
      <t>Thermische desorptie 
O</t>
    </r>
    <r>
      <rPr>
        <sz val="11"/>
        <color rgb="FF171717"/>
        <rFont val="Calibri"/>
        <family val="2"/>
        <scheme val="minor"/>
      </rPr>
      <t>pwarmsnelheid TD-buizen. Systeem heeft een instelbare, gecontroleerde maximum desorptie-opwarmsnelheid in °C/s.</t>
    </r>
  </si>
  <si>
    <r>
      <rPr>
        <b/>
        <sz val="11"/>
        <color rgb="FF171717"/>
        <rFont val="Calibri"/>
        <family val="2"/>
        <scheme val="minor"/>
      </rPr>
      <t xml:space="preserve">Thermische desorptie 
</t>
    </r>
    <r>
      <rPr>
        <sz val="11"/>
        <color rgb="FF171717"/>
        <rFont val="Calibri"/>
        <family val="2"/>
        <scheme val="minor"/>
      </rPr>
      <t>Systeem is volledig op softwarematige wijze (zonder fysieke ombouw) om te schakelen tussen thermische desorptie-analyse en groot-volume vloeistofinjectie-analyse.</t>
    </r>
  </si>
  <si>
    <t>Wens 1</t>
  </si>
  <si>
    <t>Wens 2</t>
  </si>
  <si>
    <t>Wens 3</t>
  </si>
  <si>
    <t>Wens 4</t>
  </si>
  <si>
    <t>Wens 5</t>
  </si>
  <si>
    <t>Wens 6</t>
  </si>
  <si>
    <r>
      <rPr>
        <b/>
        <sz val="11"/>
        <color rgb="FF171717"/>
        <rFont val="Calibri"/>
        <family val="2"/>
        <scheme val="minor"/>
      </rPr>
      <t>“Single Stage Method” versus "Two Stage Method"</t>
    </r>
    <r>
      <rPr>
        <sz val="11"/>
        <color rgb="FF171717"/>
        <rFont val="Calibri"/>
        <family val="2"/>
        <scheme val="minor"/>
      </rPr>
      <t xml:space="preserve"> 
Het instrument wordt geleverd met een beknopt en overzichtelijk (validatie)rapport, waarin de uitvoering en de resultaten worden beschreven met betrekking tot de bepaling van de componenten zoals genoemd in de prestatie-eisen. Dit rapport dient ten minste de volgende onderdelen te bevatten;
</t>
    </r>
    <r>
      <rPr>
        <b/>
        <sz val="11"/>
        <color rgb="FF171717"/>
        <rFont val="Calibri"/>
        <family val="2"/>
        <scheme val="minor"/>
      </rPr>
      <t>Adsorptieproces</t>
    </r>
    <r>
      <rPr>
        <sz val="11"/>
        <color rgb="FF171717"/>
        <rFont val="Calibri"/>
        <family val="2"/>
        <scheme val="minor"/>
      </rPr>
      <t xml:space="preserve">
Een onderbouwde motivatie voor de keuze van de samenstelling en inhoud van de thermische desorptiebuis (TD-buis), inclusief de bijbehorende doorbraakvolumes.
</t>
    </r>
    <r>
      <rPr>
        <b/>
        <sz val="11"/>
        <color rgb="FF171717"/>
        <rFont val="Calibri"/>
        <family val="2"/>
        <scheme val="minor"/>
      </rPr>
      <t>Validatierapport</t>
    </r>
    <r>
      <rPr>
        <sz val="11"/>
        <color rgb="FF171717"/>
        <rFont val="Calibri"/>
        <family val="2"/>
        <scheme val="minor"/>
      </rPr>
      <t xml:space="preserve">
Een beknopt overzicht van de validatiestappen met de daarin behaalde prestatie-eisen waaronder;
- de bepaling van het lineair meetbereik met bijbehorende correlatieberekening.
- de bepaling van de herhaalbaarheid (n = 6).
- de vaststelling van de ondergrensmassa’s.
</t>
    </r>
    <r>
      <rPr>
        <b/>
        <sz val="11"/>
        <color rgb="FF171717"/>
        <rFont val="Calibri"/>
        <family val="2"/>
        <scheme val="minor"/>
      </rPr>
      <t>Desorptieproces en analyse</t>
    </r>
    <r>
      <rPr>
        <sz val="11"/>
        <color rgb="FF171717"/>
        <rFont val="Calibri"/>
        <family val="2"/>
        <scheme val="minor"/>
      </rPr>
      <t xml:space="preserve">
Een beschrijving van de toegepaste methode (“Single Stage” of “Two Stage”), inclusief alle relevante meet- en analysecondities.</t>
    </r>
  </si>
  <si>
    <t>A Single Stage Method
B Two Stage Method</t>
  </si>
  <si>
    <t>Invullen door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</si>
</sst>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10"/>
      <color theme="1"/>
      <name val="Arial"/>
      <family val="2"/>
    </font>
    <font>
      <b/>
      <sz val="10"/>
      <color theme="1"/>
      <name val="Arial"/>
      <family val="2"/>
    </font>
    <font>
      <sz val="10"/>
      <color theme="1"/>
      <name val="Calibri"/>
      <family val="2"/>
      <scheme val="minor"/>
    </font>
    <font>
      <i/>
      <sz val="10"/>
      <color theme="1"/>
      <name val="Arial"/>
      <family val="2"/>
    </font>
    <font>
      <b/>
      <i/>
      <u/>
      <sz val="10"/>
      <color theme="1"/>
      <name val="Calibri"/>
      <family val="2"/>
      <scheme val="minor"/>
    </font>
    <font>
      <sz val="11"/>
      <color rgb="FF171717"/>
      <name val="Calibri"/>
      <family val="2"/>
      <scheme val="minor"/>
    </font>
    <font>
      <b/>
      <sz val="11"/>
      <color rgb="FF171717"/>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rgb="FFFFFF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6" fillId="4" borderId="1" xfId="0" applyFont="1" applyFill="1" applyBorder="1" applyAlignment="1" applyProtection="1">
      <alignment horizontal="center" vertical="center" wrapText="1"/>
      <protection locked="0"/>
    </xf>
    <xf numFmtId="0" fontId="0" fillId="4" borderId="1" xfId="0" applyFill="1" applyBorder="1" applyProtection="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xf>
    <xf numFmtId="0" fontId="3" fillId="0" borderId="0" xfId="0" applyFont="1" applyProtection="1"/>
    <xf numFmtId="0" fontId="2" fillId="2" borderId="1" xfId="1" applyFont="1" applyBorder="1" applyAlignment="1" applyProtection="1">
      <alignment horizontal="left" vertical="center" wrapText="1"/>
    </xf>
    <xf numFmtId="0" fontId="4" fillId="2" borderId="1" xfId="1" applyFont="1" applyBorder="1" applyAlignment="1" applyProtection="1">
      <alignment horizontal="left" vertical="center" wrapText="1"/>
    </xf>
    <xf numFmtId="0" fontId="4" fillId="2" borderId="1" xfId="1" applyFont="1" applyBorder="1" applyAlignment="1" applyProtection="1">
      <alignment horizontal="center" vertical="center" wrapText="1"/>
    </xf>
    <xf numFmtId="0" fontId="5" fillId="2" borderId="1" xfId="1" applyFont="1" applyBorder="1" applyAlignment="1" applyProtection="1">
      <alignment horizontal="center" vertical="center" wrapText="1"/>
    </xf>
    <xf numFmtId="0" fontId="4" fillId="2" borderId="1" xfId="1" applyFont="1" applyBorder="1" applyAlignment="1" applyProtection="1">
      <alignment vertical="center" wrapText="1"/>
    </xf>
    <xf numFmtId="0" fontId="6" fillId="3" borderId="1" xfId="0" applyFont="1" applyFill="1" applyBorder="1" applyAlignment="1" applyProtection="1">
      <alignment vertical="center" wrapText="1"/>
    </xf>
    <xf numFmtId="0" fontId="6" fillId="3" borderId="1" xfId="0" applyFont="1" applyFill="1" applyBorder="1" applyAlignment="1" applyProtection="1">
      <alignment horizontal="right" vertical="center" wrapText="1"/>
    </xf>
    <xf numFmtId="0" fontId="6" fillId="3" borderId="2" xfId="0" applyFont="1" applyFill="1" applyBorder="1" applyAlignment="1" applyProtection="1">
      <alignment vertical="center" wrapText="1"/>
    </xf>
    <xf numFmtId="0" fontId="8" fillId="0" borderId="0" xfId="0" applyFont="1" applyProtection="1"/>
    <xf numFmtId="0" fontId="9" fillId="0" borderId="0" xfId="0" applyFont="1" applyAlignment="1" applyProtection="1">
      <alignment horizontal="center"/>
    </xf>
    <xf numFmtId="0" fontId="8" fillId="0" borderId="0" xfId="0" applyFont="1" applyAlignment="1" applyProtection="1">
      <alignment horizontal="left"/>
    </xf>
    <xf numFmtId="0" fontId="8" fillId="0" borderId="3" xfId="0" applyFont="1" applyBorder="1" applyProtection="1"/>
    <xf numFmtId="0" fontId="0" fillId="4" borderId="0" xfId="0" applyFill="1" applyProtection="1"/>
  </cellXfs>
  <cellStyles count="2">
    <cellStyle name="20% - Accent1" xfId="1" builtinId="3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EAEC-77EB-46FC-A48E-A8EBCB21F128}">
  <dimension ref="A1:I12"/>
  <sheetViews>
    <sheetView tabSelected="1" zoomScale="85" zoomScaleNormal="85" workbookViewId="0">
      <selection activeCell="F5" sqref="F5"/>
    </sheetView>
  </sheetViews>
  <sheetFormatPr defaultRowHeight="12.75" x14ac:dyDescent="0.2"/>
  <cols>
    <col min="1" max="1" width="4.42578125" style="3" customWidth="1"/>
    <col min="2" max="2" width="8.7109375" style="3" customWidth="1"/>
    <col min="3" max="3" width="90.5703125" style="3" customWidth="1"/>
    <col min="4" max="4" width="33.5703125" style="5" customWidth="1"/>
    <col min="5" max="5" width="16.7109375" style="3" customWidth="1"/>
    <col min="6" max="6" width="125.7109375" style="3" customWidth="1"/>
    <col min="7" max="7" width="19.5703125" style="3" hidden="1" customWidth="1"/>
    <col min="8" max="8" width="9.5703125" style="3" customWidth="1"/>
    <col min="9" max="16384" width="9.140625" style="3"/>
  </cols>
  <sheetData>
    <row r="1" spans="1:9" ht="38.25" x14ac:dyDescent="0.2">
      <c r="C1" s="4" t="s">
        <v>0</v>
      </c>
    </row>
    <row r="3" spans="1:9" ht="38.25" x14ac:dyDescent="0.2">
      <c r="A3" s="6"/>
      <c r="B3" s="7"/>
      <c r="C3" s="8" t="s">
        <v>1</v>
      </c>
      <c r="D3" s="9" t="s">
        <v>2</v>
      </c>
      <c r="E3" s="10" t="s">
        <v>3</v>
      </c>
      <c r="F3" s="10" t="s">
        <v>7</v>
      </c>
      <c r="G3" s="9" t="s">
        <v>4</v>
      </c>
      <c r="H3" s="8" t="s">
        <v>5</v>
      </c>
      <c r="I3" s="6"/>
    </row>
    <row r="4" spans="1:9" ht="205.5" customHeight="1" x14ac:dyDescent="0.2">
      <c r="A4" s="6"/>
      <c r="B4" s="11" t="s">
        <v>16</v>
      </c>
      <c r="C4" s="12" t="s">
        <v>9</v>
      </c>
      <c r="D4" s="12" t="s">
        <v>8</v>
      </c>
      <c r="E4" s="1"/>
      <c r="F4" s="2"/>
      <c r="G4" s="13" t="str">
        <f>IF(E4="A",150,IF(E4="B",50,IF(E4="C",0,"")))</f>
        <v/>
      </c>
      <c r="H4" s="12">
        <v>150</v>
      </c>
      <c r="I4" s="6"/>
    </row>
    <row r="5" spans="1:9" ht="205.5" customHeight="1" x14ac:dyDescent="0.2">
      <c r="A5" s="6"/>
      <c r="B5" s="11" t="s">
        <v>17</v>
      </c>
      <c r="C5" s="12" t="s">
        <v>10</v>
      </c>
      <c r="D5" s="12" t="s">
        <v>8</v>
      </c>
      <c r="E5" s="1"/>
      <c r="F5" s="2"/>
      <c r="G5" s="13" t="str">
        <f>IF(E5="A",100,IF(E5="B",50,IF(E5="C",0,"")))</f>
        <v/>
      </c>
      <c r="H5" s="12">
        <v>100</v>
      </c>
      <c r="I5" s="6"/>
    </row>
    <row r="6" spans="1:9" ht="205.5" customHeight="1" x14ac:dyDescent="0.2">
      <c r="A6" s="6"/>
      <c r="B6" s="11" t="s">
        <v>18</v>
      </c>
      <c r="C6" s="12" t="s">
        <v>11</v>
      </c>
      <c r="D6" s="12" t="s">
        <v>12</v>
      </c>
      <c r="E6" s="1"/>
      <c r="F6" s="2"/>
      <c r="G6" s="13" t="str">
        <f>IF(E6="Ja",50,IF(E6="Nee",0,""))</f>
        <v/>
      </c>
      <c r="H6" s="12">
        <v>50</v>
      </c>
      <c r="I6" s="6"/>
    </row>
    <row r="7" spans="1:9" ht="205.5" customHeight="1" x14ac:dyDescent="0.2">
      <c r="A7" s="6"/>
      <c r="B7" s="11" t="s">
        <v>19</v>
      </c>
      <c r="C7" s="12" t="s">
        <v>14</v>
      </c>
      <c r="D7" s="12" t="s">
        <v>13</v>
      </c>
      <c r="E7" s="1"/>
      <c r="F7" s="2"/>
      <c r="G7" s="12" t="str">
        <f>IF(E7=1,200,IF(E7=2,50,IF(E7=3,25,IF(E7=4,0,""))))</f>
        <v/>
      </c>
      <c r="H7" s="12">
        <v>200</v>
      </c>
      <c r="I7" s="6"/>
    </row>
    <row r="8" spans="1:9" ht="205.5" customHeight="1" x14ac:dyDescent="0.2">
      <c r="A8" s="6"/>
      <c r="B8" s="11" t="s">
        <v>20</v>
      </c>
      <c r="C8" s="12" t="s">
        <v>15</v>
      </c>
      <c r="D8" s="12" t="s">
        <v>12</v>
      </c>
      <c r="E8" s="1"/>
      <c r="F8" s="2"/>
      <c r="G8" s="13" t="str">
        <f>IF(E8="Ja",75,IF(E8="Nee",0,""))</f>
        <v/>
      </c>
      <c r="H8" s="12">
        <v>75</v>
      </c>
      <c r="I8" s="6"/>
    </row>
    <row r="9" spans="1:9" ht="205.5" customHeight="1" thickBot="1" x14ac:dyDescent="0.25">
      <c r="A9" s="6"/>
      <c r="B9" s="11" t="s">
        <v>21</v>
      </c>
      <c r="C9" s="12" t="s">
        <v>22</v>
      </c>
      <c r="D9" s="12" t="s">
        <v>23</v>
      </c>
      <c r="E9" s="1"/>
      <c r="F9" s="2"/>
      <c r="G9" s="14" t="str">
        <f>IF(E9="A",125,IF(E9="B",50,""))</f>
        <v/>
      </c>
      <c r="H9" s="14">
        <v>125</v>
      </c>
      <c r="I9" s="6"/>
    </row>
    <row r="10" spans="1:9" ht="15" hidden="1" x14ac:dyDescent="0.25">
      <c r="A10" s="6"/>
      <c r="B10" s="6"/>
      <c r="C10" s="15"/>
      <c r="D10" s="15"/>
      <c r="E10" s="16" t="s">
        <v>6</v>
      </c>
      <c r="F10" s="16"/>
      <c r="G10" s="17">
        <f>SUM(G4:G9)</f>
        <v>0</v>
      </c>
      <c r="H10" s="18">
        <f>SUM(H4:H9)</f>
        <v>700</v>
      </c>
      <c r="I10" s="6"/>
    </row>
    <row r="11" spans="1:9" x14ac:dyDescent="0.2">
      <c r="D11" s="3"/>
      <c r="E11" s="5"/>
      <c r="F11" s="5"/>
    </row>
    <row r="12" spans="1:9" x14ac:dyDescent="0.2">
      <c r="C12" s="19" t="s">
        <v>24</v>
      </c>
    </row>
  </sheetData>
  <sheetProtection algorithmName="SHA-512" hashValue="D3M1RwG1bxodp/H5RbE0MFV0Vocx9yM0d0Of/TrIMw1PhzHB0xtg204/xx5ul3TMGDhvh+CLFNUNQ/0FIBbjsA==" saltValue="ONUxhRjOkP+oXibYux16DA==" spinCount="100000" sheet="1" objects="1" scenarios="1"/>
  <dataValidations count="4">
    <dataValidation type="list" allowBlank="1" showInputMessage="1" showErrorMessage="1" sqref="E9" xr:uid="{1BE2983E-108C-439B-9862-755A2DF27FFF}">
      <formula1>"A, B"</formula1>
    </dataValidation>
    <dataValidation type="list" allowBlank="1" showInputMessage="1" showErrorMessage="1" sqref="E7" xr:uid="{BB7F7EE3-2BA9-4E6C-A96F-20D12100D3B4}">
      <formula1>"1, 2, 3, 4"</formula1>
    </dataValidation>
    <dataValidation type="list" allowBlank="1" showInputMessage="1" showErrorMessage="1" sqref="E6 E8" xr:uid="{E74018A6-D6BC-49BF-A9DF-C12C0656612A}">
      <formula1>"Ja, Nee"</formula1>
    </dataValidation>
    <dataValidation type="list" allowBlank="1" showInputMessage="1" showErrorMessage="1" sqref="E4:E5" xr:uid="{67FF68B6-40D9-4F21-911A-087747F1DAB6}">
      <formula1>"A, B, C"</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wensen perceel 2</vt:lpstr>
    </vt:vector>
  </TitlesOfParts>
  <Company>Provincie Limburg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Dirkx, Luc</dc:creator>
  <cp:lastModifiedBy>Dirkx, Luc</cp:lastModifiedBy>
  <dcterms:created xsi:type="dcterms:W3CDTF">2025-08-18T07:57:28Z</dcterms:created>
  <dcterms:modified xsi:type="dcterms:W3CDTF">2025-09-10T12:00:04Z</dcterms:modified>
</cp:coreProperties>
</file>