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filterPrivacy="1" codeName="ThisWorkbook" autoCompressPictures="0"/>
  <xr:revisionPtr revIDLastSave="1008" documentId="13_ncr:1_{AA7AF5E7-686F-3F42-BC23-C531CF42287E}" xr6:coauthVersionLast="47" xr6:coauthVersionMax="47" xr10:uidLastSave="{C7D0BFE9-214E-6742-BCA9-A402FCC861FA}"/>
  <bookViews>
    <workbookView xWindow="28960" yWindow="660" windowWidth="50880" windowHeight="20780" activeTab="6" xr2:uid="{00000000-000D-0000-FFFF-FFFF00000000}"/>
  </bookViews>
  <sheets>
    <sheet name="Open vragen" sheetId="21" r:id="rId1"/>
    <sheet name="Beoordelaar 1" sheetId="7" r:id="rId2"/>
    <sheet name="Beoordelaar 2" sheetId="15" r:id="rId3"/>
    <sheet name="Beoordelaar 3" sheetId="16" r:id="rId4"/>
    <sheet name="Beoordelaar 4" sheetId="17" r:id="rId5"/>
    <sheet name="Beoordelaar 5" sheetId="18" r:id="rId6"/>
    <sheet name="Consensus" sheetId="9" r:id="rId7"/>
  </sheets>
  <definedNames>
    <definedName name="_100">'Open vragen'!#REF!</definedName>
    <definedName name="_1050">'Open vragen'!#REF!</definedName>
    <definedName name="_50">'Open vragen'!#REF!</definedName>
    <definedName name="_xlnm._FilterDatabase" localSheetId="1" hidden="1">'Beoordelaar 1'!$C$1:$D$5</definedName>
    <definedName name="OPENVRAGEN">'Open vragen'!#REF!</definedName>
    <definedName name="SCORE">#REF!</definedName>
    <definedName name="SCOREOV">'Open vragen'!$B$3:$G$3</definedName>
    <definedName name="UGV">#REF!</definedName>
    <definedName name="UVO">#REF!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9" l="1"/>
  <c r="J38" i="9"/>
  <c r="J36" i="9" l="1"/>
  <c r="G36" i="9"/>
  <c r="D36" i="9"/>
  <c r="J29" i="9"/>
  <c r="G29" i="9"/>
  <c r="D29" i="9"/>
  <c r="J22" i="9"/>
  <c r="G22" i="9"/>
  <c r="D22" i="9"/>
  <c r="J15" i="9"/>
  <c r="G15" i="9"/>
  <c r="D15" i="9"/>
  <c r="J8" i="9"/>
  <c r="G8" i="9"/>
  <c r="G38" i="9" s="1"/>
  <c r="G42" i="9" s="1"/>
  <c r="D8" i="9"/>
  <c r="C1" i="15"/>
  <c r="F1" i="15"/>
  <c r="I1" i="15"/>
  <c r="A2" i="15"/>
  <c r="A3" i="15"/>
  <c r="A4" i="15"/>
  <c r="A5" i="15"/>
  <c r="A6" i="15"/>
  <c r="A7" i="15"/>
  <c r="A8" i="15"/>
  <c r="A9" i="15"/>
  <c r="A10" i="15"/>
  <c r="A11" i="15"/>
  <c r="J34" i="9"/>
  <c r="J33" i="9"/>
  <c r="J32" i="9"/>
  <c r="J31" i="9"/>
  <c r="J30" i="9"/>
  <c r="G34" i="9"/>
  <c r="G33" i="9"/>
  <c r="G32" i="9"/>
  <c r="G31" i="9"/>
  <c r="G30" i="9"/>
  <c r="D34" i="9"/>
  <c r="D33" i="9"/>
  <c r="D32" i="9"/>
  <c r="D31" i="9"/>
  <c r="D30" i="9"/>
  <c r="J27" i="9"/>
  <c r="J26" i="9"/>
  <c r="J25" i="9"/>
  <c r="J24" i="9"/>
  <c r="J23" i="9"/>
  <c r="G27" i="9"/>
  <c r="G26" i="9"/>
  <c r="G25" i="9"/>
  <c r="G24" i="9"/>
  <c r="G23" i="9"/>
  <c r="D27" i="9"/>
  <c r="D26" i="9"/>
  <c r="D25" i="9"/>
  <c r="D24" i="9"/>
  <c r="D23" i="9"/>
  <c r="A30" i="9"/>
  <c r="A23" i="9"/>
  <c r="B6" i="9"/>
  <c r="B20" i="9" s="1"/>
  <c r="B34" i="9" s="1"/>
  <c r="B5" i="9"/>
  <c r="B19" i="9" s="1"/>
  <c r="B33" i="9" s="1"/>
  <c r="B4" i="9"/>
  <c r="B11" i="9" s="1"/>
  <c r="B25" i="9" s="1"/>
  <c r="B3" i="9"/>
  <c r="B17" i="9" s="1"/>
  <c r="B31" i="9" s="1"/>
  <c r="B2" i="9"/>
  <c r="B9" i="9" s="1"/>
  <c r="B23" i="9" s="1"/>
  <c r="A11" i="18"/>
  <c r="A10" i="18"/>
  <c r="A9" i="18"/>
  <c r="A8" i="18"/>
  <c r="A11" i="17"/>
  <c r="A10" i="17"/>
  <c r="A9" i="17"/>
  <c r="A8" i="17"/>
  <c r="A11" i="16"/>
  <c r="A10" i="16"/>
  <c r="A9" i="16"/>
  <c r="A8" i="16"/>
  <c r="A11" i="7"/>
  <c r="A10" i="7"/>
  <c r="A9" i="7"/>
  <c r="A8" i="7"/>
  <c r="A2" i="9"/>
  <c r="A9" i="9"/>
  <c r="A3" i="18"/>
  <c r="A2" i="18"/>
  <c r="A3" i="17"/>
  <c r="A2" i="17"/>
  <c r="A3" i="16"/>
  <c r="A2" i="16"/>
  <c r="J20" i="9"/>
  <c r="J19" i="9"/>
  <c r="J18" i="9"/>
  <c r="J17" i="9"/>
  <c r="J16" i="9"/>
  <c r="G20" i="9"/>
  <c r="G19" i="9"/>
  <c r="G18" i="9"/>
  <c r="G17" i="9"/>
  <c r="G16" i="9"/>
  <c r="D20" i="9"/>
  <c r="D19" i="9"/>
  <c r="D18" i="9"/>
  <c r="D17" i="9"/>
  <c r="D16" i="9"/>
  <c r="A16" i="9"/>
  <c r="A7" i="18"/>
  <c r="A6" i="18"/>
  <c r="A5" i="18"/>
  <c r="A4" i="18"/>
  <c r="I1" i="18"/>
  <c r="F1" i="18"/>
  <c r="C1" i="18"/>
  <c r="A7" i="17"/>
  <c r="A6" i="17"/>
  <c r="A5" i="17"/>
  <c r="A4" i="17"/>
  <c r="I1" i="17"/>
  <c r="F1" i="17"/>
  <c r="C1" i="17"/>
  <c r="A7" i="16"/>
  <c r="A6" i="16"/>
  <c r="A5" i="16"/>
  <c r="A4" i="16"/>
  <c r="I1" i="16"/>
  <c r="F1" i="16"/>
  <c r="C1" i="16"/>
  <c r="A7" i="7"/>
  <c r="A6" i="7"/>
  <c r="A3" i="7"/>
  <c r="A4" i="7"/>
  <c r="A2" i="7"/>
  <c r="A5" i="7"/>
  <c r="J13" i="9"/>
  <c r="J12" i="9"/>
  <c r="J11" i="9"/>
  <c r="J10" i="9"/>
  <c r="J9" i="9"/>
  <c r="J6" i="9"/>
  <c r="J5" i="9"/>
  <c r="J4" i="9"/>
  <c r="J3" i="9"/>
  <c r="J2" i="9"/>
  <c r="G13" i="9"/>
  <c r="G12" i="9"/>
  <c r="G11" i="9"/>
  <c r="G10" i="9"/>
  <c r="G9" i="9"/>
  <c r="G6" i="9"/>
  <c r="G5" i="9"/>
  <c r="G4" i="9"/>
  <c r="G3" i="9"/>
  <c r="G2" i="9"/>
  <c r="D13" i="9"/>
  <c r="D12" i="9"/>
  <c r="D11" i="9"/>
  <c r="D10" i="9"/>
  <c r="D9" i="9"/>
  <c r="D6" i="9"/>
  <c r="D5" i="9"/>
  <c r="D4" i="9"/>
  <c r="D3" i="9"/>
  <c r="D2" i="9"/>
  <c r="J1" i="9"/>
  <c r="G1" i="9"/>
  <c r="D1" i="9"/>
  <c r="D38" i="9" l="1"/>
  <c r="D42" i="9" s="1"/>
  <c r="B12" i="9"/>
  <c r="B26" i="9" s="1"/>
  <c r="B16" i="9"/>
  <c r="B30" i="9" s="1"/>
  <c r="B13" i="9"/>
  <c r="B27" i="9" s="1"/>
  <c r="B18" i="9"/>
  <c r="B32" i="9" s="1"/>
  <c r="B10" i="9"/>
  <c r="B24" i="9" s="1"/>
</calcChain>
</file>

<file path=xl/sharedStrings.xml><?xml version="1.0" encoding="utf-8"?>
<sst xmlns="http://schemas.openxmlformats.org/spreadsheetml/2006/main" count="215" uniqueCount="28">
  <si>
    <t>&lt;MOTIVATIE&gt;</t>
  </si>
  <si>
    <t>Consensus</t>
  </si>
  <si>
    <t>SCORE</t>
  </si>
  <si>
    <t>Totaalwaardes</t>
  </si>
  <si>
    <t>Uitmuntend</t>
  </si>
  <si>
    <t>Inschrijver 1</t>
  </si>
  <si>
    <t>Inschrijver 2</t>
  </si>
  <si>
    <t>Inschrijver 3</t>
  </si>
  <si>
    <t>Goed</t>
  </si>
  <si>
    <t>Voldoende</t>
  </si>
  <si>
    <t>Matig</t>
  </si>
  <si>
    <t>Onvoldoende</t>
  </si>
  <si>
    <t>Totaal behaalde waarde open vragen:</t>
  </si>
  <si>
    <t>Beoordelaar 1: &lt;&lt;&gt;&gt;</t>
  </si>
  <si>
    <t>Beoordelaar 2: &lt;&lt;&gt;&gt;</t>
  </si>
  <si>
    <t>Beoordelaar 3: &lt;&lt;&gt;&gt;</t>
  </si>
  <si>
    <t>Beoordelaar 4: &lt;&lt;&gt;&gt;</t>
  </si>
  <si>
    <t>Beoordelaar 5: &lt;&lt;&gt;&gt;</t>
  </si>
  <si>
    <t>Zie bijlage 7 'kwaliteit'</t>
  </si>
  <si>
    <t>7.1. BEANTWOORDING OPEN VRAGEN</t>
  </si>
  <si>
    <t>Totaal behaalde waarde prijs:</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</si>
  <si>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kwaliteit scoort. </t>
  </si>
  <si>
    <t>OPEN VRAAG 1 Plan van aanpak Overgangsfase (implementatie)</t>
  </si>
  <si>
    <t xml:space="preserve">OPEN VRAAG 2 Duurzaamheid </t>
  </si>
  <si>
    <t>OPEN VRAAG 3 Casus storingsmelding</t>
  </si>
  <si>
    <t>OPEN VRAAG 4 Toegevoegde waarde</t>
  </si>
  <si>
    <t>OPEN VRAAG 5 Onderhoudscyclus</t>
  </si>
  <si>
    <t>Fictieve prijsscore: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</si>
</sst>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15" x14ac:knownFonts="1">
    <font>
      <sz val="11"/>
      <color theme="1"/>
      <name val="Calibri"/>
      <family val="2"/>
      <scheme val="minor"/>
    </font>
    <font>
      <sz val="10"/>
      <color theme="1"/>
      <name val="Verdana"/>
      <family val="2"/>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0"/>
      <name val="Verdana"/>
      <family val="2"/>
    </font>
    <font>
      <b/>
      <sz val="10"/>
      <name val="Verdana"/>
      <family val="2"/>
    </font>
    <font>
      <sz val="11"/>
      <color theme="0"/>
      <name val="Calibri"/>
      <family val="2"/>
      <scheme val="minor"/>
    </font>
    <font>
      <sz val="9"/>
      <color theme="0"/>
      <name val="Verdana"/>
      <family val="2"/>
    </font>
    <font>
      <b/>
      <sz val="10"/>
      <color theme="0"/>
      <name val="Verdana"/>
      <family val="2"/>
    </font>
    <font>
      <sz val="10"/>
      <color theme="0"/>
      <name val="Verdana"/>
      <family val="2"/>
    </font>
    <font>
      <sz val="10"/>
      <name val="Verdana"/>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346E3A"/>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70">
    <xf numFmtId="0" fontId="0" fillId="0" borderId="0" xfId="0"/>
    <xf numFmtId="0" fontId="3" fillId="0" borderId="0" xfId="0" applyFont="1"/>
    <xf numFmtId="0" fontId="2" fillId="0" borderId="0" xfId="0" applyFont="1"/>
    <xf numFmtId="0" fontId="3" fillId="2" borderId="0" xfId="0" applyFont="1" applyFill="1"/>
    <xf numFmtId="0" fontId="3" fillId="2" borderId="5" xfId="0" applyFont="1" applyFill="1" applyBorder="1" applyAlignment="1">
      <alignment horizontal="left" vertical="center" wrapText="1" indent="1"/>
    </xf>
    <xf numFmtId="0" fontId="3" fillId="2" borderId="5" xfId="0" applyFont="1" applyFill="1" applyBorder="1"/>
    <xf numFmtId="0" fontId="5" fillId="2" borderId="5" xfId="0" applyFont="1" applyFill="1" applyBorder="1" applyAlignment="1">
      <alignment horizontal="left" vertical="center" indent="1"/>
    </xf>
    <xf numFmtId="0" fontId="5" fillId="2" borderId="5" xfId="0" applyFont="1" applyFill="1" applyBorder="1" applyAlignment="1">
      <alignment horizontal="center" vertical="center"/>
    </xf>
    <xf numFmtId="0" fontId="10" fillId="0" borderId="0" xfId="0" applyFont="1"/>
    <xf numFmtId="0" fontId="11" fillId="2" borderId="0" xfId="0" applyFont="1" applyFill="1" applyAlignment="1">
      <alignment horizontal="center" vertical="center" wrapText="1"/>
    </xf>
    <xf numFmtId="0" fontId="3" fillId="2" borderId="0" xfId="0" applyFont="1" applyFill="1" applyAlignment="1">
      <alignment horizontal="left" vertical="center" wrapText="1" indent="1"/>
    </xf>
    <xf numFmtId="0" fontId="5"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wrapText="1"/>
    </xf>
    <xf numFmtId="165" fontId="3" fillId="0" borderId="0" xfId="0" applyNumberFormat="1" applyFont="1" applyAlignment="1">
      <alignment horizontal="center" wrapText="1"/>
    </xf>
    <xf numFmtId="0" fontId="3" fillId="0" borderId="0" xfId="0" applyFont="1" applyAlignment="1">
      <alignment wrapText="1"/>
    </xf>
    <xf numFmtId="0" fontId="5" fillId="3"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0" borderId="0" xfId="0" applyFont="1" applyAlignment="1">
      <alignment vertical="center"/>
    </xf>
    <xf numFmtId="0" fontId="4"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5" fillId="3" borderId="2" xfId="0" applyFont="1" applyFill="1" applyBorder="1" applyAlignment="1" applyProtection="1">
      <alignment horizontal="left" vertical="center" indent="1"/>
      <protection locked="0"/>
    </xf>
    <xf numFmtId="0" fontId="3" fillId="6" borderId="7" xfId="0" applyFont="1" applyFill="1" applyBorder="1" applyAlignment="1">
      <alignment vertical="center" wrapText="1"/>
    </xf>
    <xf numFmtId="0" fontId="3" fillId="3" borderId="2" xfId="0" applyFont="1" applyFill="1" applyBorder="1"/>
    <xf numFmtId="0" fontId="12" fillId="4" borderId="1" xfId="0" applyFont="1" applyFill="1" applyBorder="1" applyAlignment="1">
      <alignment vertical="center" wrapText="1"/>
    </xf>
    <xf numFmtId="0" fontId="3" fillId="2" borderId="8" xfId="0" applyFont="1" applyFill="1" applyBorder="1" applyAlignment="1">
      <alignment horizontal="left" vertical="center" wrapText="1" indent="1"/>
    </xf>
    <xf numFmtId="0" fontId="3" fillId="5" borderId="1" xfId="0" applyFont="1" applyFill="1" applyBorder="1" applyAlignment="1">
      <alignment horizontal="center" vertical="center"/>
    </xf>
    <xf numFmtId="0" fontId="3" fillId="5" borderId="6" xfId="0" applyFont="1" applyFill="1" applyBorder="1" applyAlignment="1">
      <alignment horizontal="center" vertical="center"/>
    </xf>
    <xf numFmtId="0" fontId="12" fillId="4" borderId="1" xfId="0"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7" xfId="0" applyFont="1" applyFill="1" applyBorder="1" applyAlignment="1">
      <alignment horizontal="center" vertical="center"/>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165" fontId="12" fillId="4" borderId="2" xfId="0" applyNumberFormat="1" applyFont="1" applyFill="1" applyBorder="1" applyAlignment="1" applyProtection="1">
      <alignment horizontal="center" vertical="center" wrapText="1"/>
      <protection locked="0"/>
    </xf>
    <xf numFmtId="165" fontId="12" fillId="4" borderId="3" xfId="0" applyNumberFormat="1" applyFont="1" applyFill="1" applyBorder="1" applyAlignment="1" applyProtection="1">
      <alignment horizontal="center" vertical="center" wrapText="1"/>
      <protection locked="0"/>
    </xf>
    <xf numFmtId="165" fontId="4" fillId="6" borderId="4" xfId="0" applyNumberFormat="1" applyFont="1" applyFill="1" applyBorder="1" applyAlignment="1" applyProtection="1">
      <alignment horizontal="center" vertical="center" wrapText="1"/>
      <protection locked="0"/>
    </xf>
    <xf numFmtId="165" fontId="4" fillId="6" borderId="3" xfId="0" applyNumberFormat="1" applyFont="1" applyFill="1" applyBorder="1" applyAlignment="1" applyProtection="1">
      <alignment horizontal="center" vertical="center" wrapText="1"/>
      <protection locked="0"/>
    </xf>
    <xf numFmtId="165" fontId="4" fillId="6" borderId="2" xfId="0" applyNumberFormat="1" applyFont="1" applyFill="1" applyBorder="1" applyAlignment="1" applyProtection="1">
      <alignment horizontal="center" vertical="center" wrapText="1"/>
      <protection locked="0"/>
    </xf>
    <xf numFmtId="165" fontId="5" fillId="3" borderId="2" xfId="0" applyNumberFormat="1" applyFont="1" applyFill="1" applyBorder="1" applyAlignment="1" applyProtection="1">
      <alignment horizontal="center" vertical="center" wrapText="1"/>
      <protection locked="0"/>
    </xf>
    <xf numFmtId="165" fontId="5" fillId="3" borderId="3" xfId="0" applyNumberFormat="1" applyFont="1" applyFill="1" applyBorder="1" applyAlignment="1" applyProtection="1">
      <alignment horizontal="center" vertical="center" wrapText="1"/>
      <protection locked="0"/>
    </xf>
    <xf numFmtId="165" fontId="5" fillId="3" borderId="4" xfId="0" applyNumberFormat="1" applyFont="1" applyFill="1" applyBorder="1" applyAlignment="1" applyProtection="1">
      <alignment horizontal="center" vertical="center" wrapText="1"/>
      <protection locked="0"/>
    </xf>
    <xf numFmtId="165" fontId="5" fillId="3" borderId="2" xfId="0" applyNumberFormat="1"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164" fontId="3" fillId="6" borderId="6" xfId="0" applyNumberFormat="1" applyFont="1" applyFill="1" applyBorder="1" applyAlignment="1" applyProtection="1">
      <alignment horizontal="center" vertical="center" wrapText="1"/>
      <protection locked="0"/>
    </xf>
    <xf numFmtId="164" fontId="3" fillId="6" borderId="5" xfId="0" applyNumberFormat="1" applyFont="1" applyFill="1" applyBorder="1" applyAlignment="1" applyProtection="1">
      <alignment horizontal="center" vertical="center" wrapText="1"/>
      <protection locked="0"/>
    </xf>
    <xf numFmtId="164" fontId="3" fillId="6" borderId="7" xfId="0" applyNumberFormat="1" applyFont="1" applyFill="1" applyBorder="1" applyAlignment="1" applyProtection="1">
      <alignment horizontal="center" vertical="center" wrapText="1"/>
      <protection locked="0"/>
    </xf>
    <xf numFmtId="0" fontId="12" fillId="4" borderId="2" xfId="0" applyFont="1" applyFill="1" applyBorder="1" applyAlignment="1">
      <alignment horizontal="right" vertical="center"/>
    </xf>
    <xf numFmtId="0" fontId="12" fillId="4" borderId="3" xfId="0" applyFont="1" applyFill="1" applyBorder="1" applyAlignment="1">
      <alignment horizontal="right" vertical="center"/>
    </xf>
    <xf numFmtId="166" fontId="9" fillId="7" borderId="2" xfId="0" applyNumberFormat="1" applyFont="1" applyFill="1" applyBorder="1" applyAlignment="1" applyProtection="1">
      <alignment horizontal="center" vertical="center" wrapText="1"/>
      <protection locked="0"/>
    </xf>
    <xf numFmtId="166" fontId="9" fillId="7" borderId="3" xfId="0" applyNumberFormat="1" applyFont="1" applyFill="1" applyBorder="1" applyAlignment="1" applyProtection="1">
      <alignment horizontal="center" vertical="center" wrapText="1"/>
      <protection locked="0"/>
    </xf>
    <xf numFmtId="166" fontId="9" fillId="6" borderId="2" xfId="0" applyNumberFormat="1" applyFont="1" applyFill="1" applyBorder="1" applyAlignment="1" applyProtection="1">
      <alignment horizontal="center" vertical="center" wrapText="1"/>
      <protection locked="0"/>
    </xf>
    <xf numFmtId="166" fontId="9" fillId="6" borderId="3" xfId="0" applyNumberFormat="1" applyFont="1" applyFill="1" applyBorder="1" applyAlignment="1" applyProtection="1">
      <alignment horizontal="center" vertical="center" wrapText="1"/>
      <protection locked="0"/>
    </xf>
    <xf numFmtId="166" fontId="5" fillId="4" borderId="2" xfId="0" applyNumberFormat="1" applyFont="1" applyFill="1" applyBorder="1" applyAlignment="1" applyProtection="1">
      <alignment horizontal="center" vertical="center" wrapText="1"/>
      <protection locked="0"/>
    </xf>
    <xf numFmtId="166" fontId="5" fillId="4" borderId="3" xfId="0" applyNumberFormat="1" applyFont="1" applyFill="1" applyBorder="1" applyAlignment="1" applyProtection="1">
      <alignment horizontal="center" vertical="center" wrapText="1"/>
      <protection locked="0"/>
    </xf>
    <xf numFmtId="0" fontId="8" fillId="4" borderId="12" xfId="0" applyFont="1" applyFill="1" applyBorder="1" applyAlignment="1">
      <alignment horizontal="right" vertical="center" wrapText="1"/>
    </xf>
    <xf numFmtId="0" fontId="8" fillId="4" borderId="13" xfId="0" applyFont="1" applyFill="1" applyBorder="1" applyAlignment="1">
      <alignment horizontal="right" vertical="center" wrapText="1"/>
    </xf>
    <xf numFmtId="0" fontId="8" fillId="3" borderId="9" xfId="0" applyFont="1" applyFill="1" applyBorder="1" applyAlignment="1">
      <alignment horizontal="right" vertical="center" wrapText="1"/>
    </xf>
    <xf numFmtId="0" fontId="8" fillId="3" borderId="10" xfId="0" applyFont="1" applyFill="1" applyBorder="1" applyAlignment="1">
      <alignment horizontal="righ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5" fillId="4" borderId="2" xfId="0" applyFont="1" applyFill="1" applyBorder="1" applyAlignment="1">
      <alignment horizontal="right" vertical="center"/>
    </xf>
    <xf numFmtId="0" fontId="5" fillId="4" borderId="3" xfId="0" applyFont="1" applyFill="1" applyBorder="1" applyAlignment="1">
      <alignment horizontal="righ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346E3A"/>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271097</xdr:colOff>
      <xdr:row>0</xdr:row>
      <xdr:rowOff>109904</xdr:rowOff>
    </xdr:from>
    <xdr:to>
      <xdr:col>2</xdr:col>
      <xdr:colOff>505557</xdr:colOff>
      <xdr:row>1</xdr:row>
      <xdr:rowOff>215203</xdr:rowOff>
    </xdr:to>
    <xdr:pic>
      <xdr:nvPicPr>
        <xdr:cNvPr id="2" name="Afbeelding 1">
          <a:extLst>
            <a:ext uri="{FF2B5EF4-FFF2-40B4-BE49-F238E27FC236}">
              <a16:creationId xmlns:a16="http://schemas.microsoft.com/office/drawing/2014/main" id="{49D7F6E3-BF27-4F9C-A6D5-20D02C34951B}"/>
            </a:ext>
          </a:extLst>
        </xdr:cNvPr>
        <xdr:cNvPicPr>
          <a:picLocks noChangeAspect="1"/>
        </xdr:cNvPicPr>
      </xdr:nvPicPr>
      <xdr:blipFill>
        <a:blip xmlns:r="http://schemas.openxmlformats.org/officeDocument/2006/relationships" r:embed="rId1"/>
        <a:stretch>
          <a:fillRect/>
        </a:stretch>
      </xdr:blipFill>
      <xdr:spPr>
        <a:xfrm>
          <a:off x="6997212" y="109904"/>
          <a:ext cx="959826" cy="486299"/>
        </a:xfrm>
        <a:prstGeom prst="rect">
          <a:avLst/>
        </a:prstGeom>
      </xdr:spPr>
    </xdr:pic>
    <xdr:clientData/>
  </xdr:twoCellAnchor>
  <xdr:twoCellAnchor editAs="oneCell">
    <xdr:from>
      <xdr:col>3</xdr:col>
      <xdr:colOff>14655</xdr:colOff>
      <xdr:row>0</xdr:row>
      <xdr:rowOff>65942</xdr:rowOff>
    </xdr:from>
    <xdr:to>
      <xdr:col>5</xdr:col>
      <xdr:colOff>311501</xdr:colOff>
      <xdr:row>1</xdr:row>
      <xdr:rowOff>121074</xdr:rowOff>
    </xdr:to>
    <xdr:pic>
      <xdr:nvPicPr>
        <xdr:cNvPr id="3" name="Afbeelding 2" descr="BMS Onderwijs">
          <a:extLst>
            <a:ext uri="{FF2B5EF4-FFF2-40B4-BE49-F238E27FC236}">
              <a16:creationId xmlns:a16="http://schemas.microsoft.com/office/drawing/2014/main" id="{6626BC09-45B8-44F7-87DE-5924EFCCFA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1" y="65942"/>
          <a:ext cx="1747577" cy="43613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200025</xdr:colOff>
      <xdr:row>0</xdr:row>
      <xdr:rowOff>85725</xdr:rowOff>
    </xdr:from>
    <xdr:to>
      <xdr:col>11</xdr:col>
      <xdr:colOff>378801</xdr:colOff>
      <xdr:row>0</xdr:row>
      <xdr:rowOff>572024</xdr:rowOff>
    </xdr:to>
    <xdr:pic>
      <xdr:nvPicPr>
        <xdr:cNvPr id="2" name="Afbeelding 1">
          <a:extLst>
            <a:ext uri="{FF2B5EF4-FFF2-40B4-BE49-F238E27FC236}">
              <a16:creationId xmlns:a16="http://schemas.microsoft.com/office/drawing/2014/main" id="{5125EBC0-2691-4BE7-A977-BAD33426573B}"/>
            </a:ext>
          </a:extLst>
        </xdr:cNvPr>
        <xdr:cNvPicPr>
          <a:picLocks noChangeAspect="1"/>
        </xdr:cNvPicPr>
      </xdr:nvPicPr>
      <xdr:blipFill>
        <a:blip xmlns:r="http://schemas.openxmlformats.org/officeDocument/2006/relationships" r:embed="rId1"/>
        <a:stretch>
          <a:fillRect/>
        </a:stretch>
      </xdr:blipFill>
      <xdr:spPr>
        <a:xfrm>
          <a:off x="13106400" y="85725"/>
          <a:ext cx="959826" cy="486299"/>
        </a:xfrm>
        <a:prstGeom prst="rect">
          <a:avLst/>
        </a:prstGeom>
      </xdr:spPr>
    </xdr:pic>
    <xdr:clientData/>
  </xdr:twoCellAnchor>
  <xdr:twoCellAnchor editAs="oneCell">
    <xdr:from>
      <xdr:col>11</xdr:col>
      <xdr:colOff>542925</xdr:colOff>
      <xdr:row>0</xdr:row>
      <xdr:rowOff>38100</xdr:rowOff>
    </xdr:from>
    <xdr:to>
      <xdr:col>14</xdr:col>
      <xdr:colOff>518852</xdr:colOff>
      <xdr:row>0</xdr:row>
      <xdr:rowOff>474232</xdr:rowOff>
    </xdr:to>
    <xdr:pic>
      <xdr:nvPicPr>
        <xdr:cNvPr id="3" name="Afbeelding 2" descr="BMS Onderwijs">
          <a:extLst>
            <a:ext uri="{FF2B5EF4-FFF2-40B4-BE49-F238E27FC236}">
              <a16:creationId xmlns:a16="http://schemas.microsoft.com/office/drawing/2014/main" id="{31E8FD0F-0F9A-479E-B007-AC6BBA232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38100"/>
          <a:ext cx="1747577" cy="43613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200025</xdr:colOff>
      <xdr:row>0</xdr:row>
      <xdr:rowOff>85725</xdr:rowOff>
    </xdr:from>
    <xdr:to>
      <xdr:col>11</xdr:col>
      <xdr:colOff>378801</xdr:colOff>
      <xdr:row>0</xdr:row>
      <xdr:rowOff>572024</xdr:rowOff>
    </xdr:to>
    <xdr:pic>
      <xdr:nvPicPr>
        <xdr:cNvPr id="4" name="Afbeelding 3">
          <a:extLst>
            <a:ext uri="{FF2B5EF4-FFF2-40B4-BE49-F238E27FC236}">
              <a16:creationId xmlns:a16="http://schemas.microsoft.com/office/drawing/2014/main" id="{896FB56B-6F62-46FC-ADD0-0B6FB9A4BF3B}"/>
            </a:ext>
          </a:extLst>
        </xdr:cNvPr>
        <xdr:cNvPicPr>
          <a:picLocks noChangeAspect="1"/>
        </xdr:cNvPicPr>
      </xdr:nvPicPr>
      <xdr:blipFill>
        <a:blip xmlns:r="http://schemas.openxmlformats.org/officeDocument/2006/relationships" r:embed="rId1"/>
        <a:stretch>
          <a:fillRect/>
        </a:stretch>
      </xdr:blipFill>
      <xdr:spPr>
        <a:xfrm>
          <a:off x="13106400" y="85725"/>
          <a:ext cx="959826" cy="486299"/>
        </a:xfrm>
        <a:prstGeom prst="rect">
          <a:avLst/>
        </a:prstGeom>
      </xdr:spPr>
    </xdr:pic>
    <xdr:clientData/>
  </xdr:twoCellAnchor>
  <xdr:twoCellAnchor editAs="oneCell">
    <xdr:from>
      <xdr:col>11</xdr:col>
      <xdr:colOff>542925</xdr:colOff>
      <xdr:row>0</xdr:row>
      <xdr:rowOff>38100</xdr:rowOff>
    </xdr:from>
    <xdr:to>
      <xdr:col>14</xdr:col>
      <xdr:colOff>518852</xdr:colOff>
      <xdr:row>0</xdr:row>
      <xdr:rowOff>474232</xdr:rowOff>
    </xdr:to>
    <xdr:pic>
      <xdr:nvPicPr>
        <xdr:cNvPr id="5" name="Afbeelding 4" descr="BMS Onderwijs">
          <a:extLst>
            <a:ext uri="{FF2B5EF4-FFF2-40B4-BE49-F238E27FC236}">
              <a16:creationId xmlns:a16="http://schemas.microsoft.com/office/drawing/2014/main" id="{6E077495-9F4C-4E1D-B30B-7F62ADEBC1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38100"/>
          <a:ext cx="1747577" cy="43613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200025</xdr:colOff>
      <xdr:row>0</xdr:row>
      <xdr:rowOff>85725</xdr:rowOff>
    </xdr:from>
    <xdr:to>
      <xdr:col>11</xdr:col>
      <xdr:colOff>378801</xdr:colOff>
      <xdr:row>0</xdr:row>
      <xdr:rowOff>572024</xdr:rowOff>
    </xdr:to>
    <xdr:pic>
      <xdr:nvPicPr>
        <xdr:cNvPr id="2" name="Afbeelding 1">
          <a:extLst>
            <a:ext uri="{FF2B5EF4-FFF2-40B4-BE49-F238E27FC236}">
              <a16:creationId xmlns:a16="http://schemas.microsoft.com/office/drawing/2014/main" id="{EE58EBF6-2B25-4196-A61E-6CC6AA9A6BBE}"/>
            </a:ext>
          </a:extLst>
        </xdr:cNvPr>
        <xdr:cNvPicPr>
          <a:picLocks noChangeAspect="1"/>
        </xdr:cNvPicPr>
      </xdr:nvPicPr>
      <xdr:blipFill>
        <a:blip xmlns:r="http://schemas.openxmlformats.org/officeDocument/2006/relationships" r:embed="rId1"/>
        <a:stretch>
          <a:fillRect/>
        </a:stretch>
      </xdr:blipFill>
      <xdr:spPr>
        <a:xfrm>
          <a:off x="13106400" y="85725"/>
          <a:ext cx="959826" cy="486299"/>
        </a:xfrm>
        <a:prstGeom prst="rect">
          <a:avLst/>
        </a:prstGeom>
      </xdr:spPr>
    </xdr:pic>
    <xdr:clientData/>
  </xdr:twoCellAnchor>
  <xdr:twoCellAnchor editAs="oneCell">
    <xdr:from>
      <xdr:col>11</xdr:col>
      <xdr:colOff>542925</xdr:colOff>
      <xdr:row>0</xdr:row>
      <xdr:rowOff>38100</xdr:rowOff>
    </xdr:from>
    <xdr:to>
      <xdr:col>14</xdr:col>
      <xdr:colOff>518852</xdr:colOff>
      <xdr:row>0</xdr:row>
      <xdr:rowOff>474232</xdr:rowOff>
    </xdr:to>
    <xdr:pic>
      <xdr:nvPicPr>
        <xdr:cNvPr id="3" name="Afbeelding 2" descr="BMS Onderwijs">
          <a:extLst>
            <a:ext uri="{FF2B5EF4-FFF2-40B4-BE49-F238E27FC236}">
              <a16:creationId xmlns:a16="http://schemas.microsoft.com/office/drawing/2014/main" id="{3A6AE9B6-6F8B-4CC6-BF3A-CA3E79394A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38100"/>
          <a:ext cx="1747577" cy="43613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200025</xdr:colOff>
      <xdr:row>0</xdr:row>
      <xdr:rowOff>85725</xdr:rowOff>
    </xdr:from>
    <xdr:to>
      <xdr:col>11</xdr:col>
      <xdr:colOff>378801</xdr:colOff>
      <xdr:row>0</xdr:row>
      <xdr:rowOff>572024</xdr:rowOff>
    </xdr:to>
    <xdr:pic>
      <xdr:nvPicPr>
        <xdr:cNvPr id="2" name="Afbeelding 1">
          <a:extLst>
            <a:ext uri="{FF2B5EF4-FFF2-40B4-BE49-F238E27FC236}">
              <a16:creationId xmlns:a16="http://schemas.microsoft.com/office/drawing/2014/main" id="{B46E8815-5B32-4656-8046-6E4EAFEA4405}"/>
            </a:ext>
          </a:extLst>
        </xdr:cNvPr>
        <xdr:cNvPicPr>
          <a:picLocks noChangeAspect="1"/>
        </xdr:cNvPicPr>
      </xdr:nvPicPr>
      <xdr:blipFill>
        <a:blip xmlns:r="http://schemas.openxmlformats.org/officeDocument/2006/relationships" r:embed="rId1"/>
        <a:stretch>
          <a:fillRect/>
        </a:stretch>
      </xdr:blipFill>
      <xdr:spPr>
        <a:xfrm>
          <a:off x="13106400" y="85725"/>
          <a:ext cx="959826" cy="486299"/>
        </a:xfrm>
        <a:prstGeom prst="rect">
          <a:avLst/>
        </a:prstGeom>
      </xdr:spPr>
    </xdr:pic>
    <xdr:clientData/>
  </xdr:twoCellAnchor>
  <xdr:twoCellAnchor editAs="oneCell">
    <xdr:from>
      <xdr:col>11</xdr:col>
      <xdr:colOff>542925</xdr:colOff>
      <xdr:row>0</xdr:row>
      <xdr:rowOff>38100</xdr:rowOff>
    </xdr:from>
    <xdr:to>
      <xdr:col>14</xdr:col>
      <xdr:colOff>518852</xdr:colOff>
      <xdr:row>0</xdr:row>
      <xdr:rowOff>474232</xdr:rowOff>
    </xdr:to>
    <xdr:pic>
      <xdr:nvPicPr>
        <xdr:cNvPr id="3" name="Afbeelding 2" descr="BMS Onderwijs">
          <a:extLst>
            <a:ext uri="{FF2B5EF4-FFF2-40B4-BE49-F238E27FC236}">
              <a16:creationId xmlns:a16="http://schemas.microsoft.com/office/drawing/2014/main" id="{3071A94F-8FD3-4241-A5B9-A0A0449A44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38100"/>
          <a:ext cx="1747577" cy="43613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200025</xdr:colOff>
      <xdr:row>0</xdr:row>
      <xdr:rowOff>85725</xdr:rowOff>
    </xdr:from>
    <xdr:to>
      <xdr:col>11</xdr:col>
      <xdr:colOff>378801</xdr:colOff>
      <xdr:row>0</xdr:row>
      <xdr:rowOff>572024</xdr:rowOff>
    </xdr:to>
    <xdr:pic>
      <xdr:nvPicPr>
        <xdr:cNvPr id="2" name="Afbeelding 1">
          <a:extLst>
            <a:ext uri="{FF2B5EF4-FFF2-40B4-BE49-F238E27FC236}">
              <a16:creationId xmlns:a16="http://schemas.microsoft.com/office/drawing/2014/main" id="{AD4CD237-B2C6-446C-9ABF-218146F39E84}"/>
            </a:ext>
          </a:extLst>
        </xdr:cNvPr>
        <xdr:cNvPicPr>
          <a:picLocks noChangeAspect="1"/>
        </xdr:cNvPicPr>
      </xdr:nvPicPr>
      <xdr:blipFill>
        <a:blip xmlns:r="http://schemas.openxmlformats.org/officeDocument/2006/relationships" r:embed="rId1"/>
        <a:stretch>
          <a:fillRect/>
        </a:stretch>
      </xdr:blipFill>
      <xdr:spPr>
        <a:xfrm>
          <a:off x="13106400" y="85725"/>
          <a:ext cx="959826" cy="486299"/>
        </a:xfrm>
        <a:prstGeom prst="rect">
          <a:avLst/>
        </a:prstGeom>
      </xdr:spPr>
    </xdr:pic>
    <xdr:clientData/>
  </xdr:twoCellAnchor>
  <xdr:twoCellAnchor editAs="oneCell">
    <xdr:from>
      <xdr:col>11</xdr:col>
      <xdr:colOff>542925</xdr:colOff>
      <xdr:row>0</xdr:row>
      <xdr:rowOff>38100</xdr:rowOff>
    </xdr:from>
    <xdr:to>
      <xdr:col>14</xdr:col>
      <xdr:colOff>518852</xdr:colOff>
      <xdr:row>0</xdr:row>
      <xdr:rowOff>474232</xdr:rowOff>
    </xdr:to>
    <xdr:pic>
      <xdr:nvPicPr>
        <xdr:cNvPr id="3" name="Afbeelding 2" descr="BMS Onderwijs">
          <a:extLst>
            <a:ext uri="{FF2B5EF4-FFF2-40B4-BE49-F238E27FC236}">
              <a16:creationId xmlns:a16="http://schemas.microsoft.com/office/drawing/2014/main" id="{A6742D2B-E12F-4DDF-BB83-02C265C604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30350" y="38100"/>
          <a:ext cx="1747577" cy="43613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161925</xdr:colOff>
      <xdr:row>0</xdr:row>
      <xdr:rowOff>47625</xdr:rowOff>
    </xdr:from>
    <xdr:to>
      <xdr:col>16</xdr:col>
      <xdr:colOff>139757</xdr:colOff>
      <xdr:row>0</xdr:row>
      <xdr:rowOff>491377</xdr:rowOff>
    </xdr:to>
    <xdr:pic>
      <xdr:nvPicPr>
        <xdr:cNvPr id="3" name="Afbeelding 2" descr="BMS Onderwijs">
          <a:extLst>
            <a:ext uri="{FF2B5EF4-FFF2-40B4-BE49-F238E27FC236}">
              <a16:creationId xmlns:a16="http://schemas.microsoft.com/office/drawing/2014/main" id="{36E2774C-5FF0-4EDD-A23F-E3C688131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73875" y="47625"/>
          <a:ext cx="1749482" cy="443752"/>
        </a:xfrm>
        <a:prstGeom prst="rect">
          <a:avLst/>
        </a:prstGeom>
        <a:noFill/>
        <a:ln>
          <a:noFill/>
        </a:ln>
      </xdr:spPr>
    </xdr:pic>
    <xdr:clientData/>
  </xdr:twoCellAnchor>
  <xdr:twoCellAnchor editAs="oneCell">
    <xdr:from>
      <xdr:col>11</xdr:col>
      <xdr:colOff>247650</xdr:colOff>
      <xdr:row>0</xdr:row>
      <xdr:rowOff>85725</xdr:rowOff>
    </xdr:from>
    <xdr:to>
      <xdr:col>13</xdr:col>
      <xdr:colOff>28492</xdr:colOff>
      <xdr:row>0</xdr:row>
      <xdr:rowOff>572024</xdr:rowOff>
    </xdr:to>
    <xdr:pic>
      <xdr:nvPicPr>
        <xdr:cNvPr id="5" name="Afbeelding 4">
          <a:extLst>
            <a:ext uri="{FF2B5EF4-FFF2-40B4-BE49-F238E27FC236}">
              <a16:creationId xmlns:a16="http://schemas.microsoft.com/office/drawing/2014/main" id="{69E2BAFF-7CE8-47B6-BAD7-2E65180D3FA9}"/>
            </a:ext>
          </a:extLst>
        </xdr:cNvPr>
        <xdr:cNvPicPr>
          <a:picLocks noChangeAspect="1"/>
        </xdr:cNvPicPr>
      </xdr:nvPicPr>
      <xdr:blipFill>
        <a:blip xmlns:r="http://schemas.openxmlformats.org/officeDocument/2006/relationships" r:embed="rId2"/>
        <a:stretch>
          <a:fillRect/>
        </a:stretch>
      </xdr:blipFill>
      <xdr:spPr>
        <a:xfrm>
          <a:off x="18478500" y="85725"/>
          <a:ext cx="961942" cy="486299"/>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H13"/>
  <sheetViews>
    <sheetView showGridLines="0" zoomScale="130" zoomScaleNormal="130" workbookViewId="0">
      <selection activeCell="E13" sqref="E13"/>
    </sheetView>
  </sheetViews>
  <sheetFormatPr baseColWidth="10" defaultColWidth="11.5" defaultRowHeight="15" x14ac:dyDescent="0.2"/>
  <cols>
    <col min="1" max="1" width="100.83203125" customWidth="1"/>
    <col min="2" max="8" width="10.83203125" style="8"/>
  </cols>
  <sheetData>
    <row r="1" spans="1:7" ht="30" customHeight="1" x14ac:dyDescent="0.2">
      <c r="A1" s="16" t="s">
        <v>19</v>
      </c>
    </row>
    <row r="2" spans="1:7" ht="70" customHeight="1" x14ac:dyDescent="0.2">
      <c r="A2" s="19" t="s">
        <v>21</v>
      </c>
    </row>
    <row r="3" spans="1:7" ht="35" customHeight="1" x14ac:dyDescent="0.2">
      <c r="A3" s="17" t="s">
        <v>22</v>
      </c>
      <c r="B3" s="9" t="s">
        <v>4</v>
      </c>
      <c r="C3" s="9" t="s">
        <v>8</v>
      </c>
      <c r="D3" s="9" t="s">
        <v>9</v>
      </c>
      <c r="E3" s="9" t="s">
        <v>10</v>
      </c>
      <c r="F3" s="9" t="s">
        <v>11</v>
      </c>
      <c r="G3" s="9" t="s">
        <v>2</v>
      </c>
    </row>
    <row r="4" spans="1:7" ht="60" customHeight="1" x14ac:dyDescent="0.2">
      <c r="A4" s="20" t="s">
        <v>18</v>
      </c>
      <c r="D4" s="18"/>
    </row>
    <row r="5" spans="1:7" ht="35" customHeight="1" x14ac:dyDescent="0.2">
      <c r="A5" s="17" t="s">
        <v>23</v>
      </c>
    </row>
    <row r="6" spans="1:7" ht="60" customHeight="1" x14ac:dyDescent="0.2">
      <c r="A6" s="20" t="s">
        <v>18</v>
      </c>
    </row>
    <row r="7" spans="1:7" ht="35" customHeight="1" x14ac:dyDescent="0.2">
      <c r="A7" s="17" t="s">
        <v>24</v>
      </c>
    </row>
    <row r="8" spans="1:7" ht="50" customHeight="1" x14ac:dyDescent="0.2">
      <c r="A8" s="20" t="s">
        <v>18</v>
      </c>
    </row>
    <row r="9" spans="1:7" ht="35" customHeight="1" x14ac:dyDescent="0.2">
      <c r="A9" s="17" t="s">
        <v>25</v>
      </c>
    </row>
    <row r="10" spans="1:7" ht="50" customHeight="1" x14ac:dyDescent="0.2">
      <c r="A10" s="20" t="s">
        <v>18</v>
      </c>
    </row>
    <row r="11" spans="1:7" ht="35" customHeight="1" x14ac:dyDescent="0.2">
      <c r="A11" s="17" t="s">
        <v>26</v>
      </c>
    </row>
    <row r="12" spans="1:7" ht="50" customHeight="1" x14ac:dyDescent="0.2">
      <c r="A12" s="20" t="s">
        <v>18</v>
      </c>
    </row>
    <row r="13" spans="1:7" ht="16" x14ac:dyDescent="0.2">
      <c r="A13" s="16"/>
    </row>
  </sheetData>
  <sheetProtection algorithmName="SHA-512" hashValue="9mmP0X6eLT3CiBoLg2zg2EbPc/JLxQoak30Zq8ZkNAiiqzcRK341i96fovpBg0JHKiOHoDksADdPNAiQmKpU4A==" saltValue="Vdaa+K1MGjAc8m6yRGcBS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2"/>
  <sheetViews>
    <sheetView showGridLines="0" zoomScaleNormal="100" zoomScalePageLayoutView="85" workbookViewId="0">
      <pane ySplit="1" topLeftCell="A2" activePane="bottomLeft" state="frozen"/>
      <selection pane="bottomLeft" activeCell="C3" sqref="C3:D3"/>
    </sheetView>
  </sheetViews>
  <sheetFormatPr baseColWidth="10" defaultColWidth="8.83203125" defaultRowHeight="13" x14ac:dyDescent="0.15"/>
  <cols>
    <col min="1" max="1" width="80.83203125" style="1" customWidth="1"/>
    <col min="2" max="2" width="2.83203125" style="3" customWidth="1"/>
    <col min="3" max="3" width="30.83203125" style="14" customWidth="1"/>
    <col min="4" max="4" width="3.83203125" style="14" customWidth="1"/>
    <col min="5" max="5" width="2.83203125" style="14" customWidth="1"/>
    <col min="6" max="6" width="30.83203125" style="14" customWidth="1"/>
    <col min="7" max="7" width="3.83203125" style="14" customWidth="1"/>
    <col min="8" max="8" width="2.83203125" style="14" customWidth="1"/>
    <col min="9" max="9" width="30.83203125" style="15" customWidth="1"/>
    <col min="10" max="10" width="3.83203125" style="15" customWidth="1"/>
    <col min="11" max="11" width="11.6640625" style="1" bestFit="1" customWidth="1"/>
    <col min="12" max="16384" width="8.83203125" style="1"/>
  </cols>
  <sheetData>
    <row r="1" spans="1:11" ht="50" customHeight="1" x14ac:dyDescent="0.2">
      <c r="A1" s="21" t="s">
        <v>13</v>
      </c>
      <c r="B1" s="6"/>
      <c r="C1" s="42" t="s">
        <v>5</v>
      </c>
      <c r="D1" s="41"/>
      <c r="E1" s="11"/>
      <c r="F1" s="40" t="s">
        <v>6</v>
      </c>
      <c r="G1" s="41"/>
      <c r="H1" s="11"/>
      <c r="I1" s="40" t="s">
        <v>7</v>
      </c>
      <c r="J1" s="41"/>
      <c r="K1" s="2"/>
    </row>
    <row r="2" spans="1:11" ht="30" customHeight="1" x14ac:dyDescent="0.15">
      <c r="A2" s="24" t="str">
        <f>'Open vragen'!A3</f>
        <v>OPEN VRAAG 1 Plan van aanpak Overgangsfase (implementatie)</v>
      </c>
      <c r="B2" s="4"/>
      <c r="C2" s="35" t="s">
        <v>2</v>
      </c>
      <c r="D2" s="36"/>
      <c r="E2" s="12"/>
      <c r="F2" s="35" t="s">
        <v>2</v>
      </c>
      <c r="G2" s="36"/>
      <c r="H2" s="12"/>
      <c r="I2" s="35" t="s">
        <v>2</v>
      </c>
      <c r="J2" s="36"/>
    </row>
    <row r="3" spans="1:11" ht="120" customHeight="1" x14ac:dyDescent="0.15">
      <c r="A3" s="22" t="str">
        <f>'Open vragen'!A4</f>
        <v>Zie bijlage 7 'kwaliteit'</v>
      </c>
      <c r="B3" s="4"/>
      <c r="C3" s="37" t="s">
        <v>0</v>
      </c>
      <c r="D3" s="38"/>
      <c r="E3" s="12"/>
      <c r="F3" s="39" t="s">
        <v>0</v>
      </c>
      <c r="G3" s="38"/>
      <c r="H3" s="12"/>
      <c r="I3" s="39" t="s">
        <v>0</v>
      </c>
      <c r="J3" s="38"/>
    </row>
    <row r="4" spans="1:11" ht="30" customHeight="1" x14ac:dyDescent="0.15">
      <c r="A4" s="24" t="str">
        <f>'Open vragen'!A5</f>
        <v xml:space="preserve">OPEN VRAAG 2 Duurzaamheid </v>
      </c>
      <c r="B4" s="4"/>
      <c r="C4" s="35" t="s">
        <v>2</v>
      </c>
      <c r="D4" s="36"/>
      <c r="E4" s="12"/>
      <c r="F4" s="35" t="s">
        <v>2</v>
      </c>
      <c r="G4" s="36"/>
      <c r="H4" s="12"/>
      <c r="I4" s="35" t="s">
        <v>2</v>
      </c>
      <c r="J4" s="36"/>
    </row>
    <row r="5" spans="1:11" ht="120" customHeight="1" x14ac:dyDescent="0.15">
      <c r="A5" s="22" t="str">
        <f>'Open vragen'!A6</f>
        <v>Zie bijlage 7 'kwaliteit'</v>
      </c>
      <c r="B5" s="4"/>
      <c r="C5" s="37" t="s">
        <v>0</v>
      </c>
      <c r="D5" s="38"/>
      <c r="E5" s="12"/>
      <c r="F5" s="39" t="s">
        <v>0</v>
      </c>
      <c r="G5" s="38"/>
      <c r="H5" s="12"/>
      <c r="I5" s="39" t="s">
        <v>0</v>
      </c>
      <c r="J5" s="38"/>
    </row>
    <row r="6" spans="1:11" ht="30" customHeight="1" x14ac:dyDescent="0.15">
      <c r="A6" s="24" t="str">
        <f>'Open vragen'!A7</f>
        <v>OPEN VRAAG 3 Casus storingsmelding</v>
      </c>
      <c r="B6" s="4"/>
      <c r="C6" s="35" t="s">
        <v>2</v>
      </c>
      <c r="D6" s="36"/>
      <c r="E6" s="12"/>
      <c r="F6" s="35" t="s">
        <v>2</v>
      </c>
      <c r="G6" s="36"/>
      <c r="H6" s="12"/>
      <c r="I6" s="35" t="s">
        <v>2</v>
      </c>
      <c r="J6" s="36"/>
    </row>
    <row r="7" spans="1:11" ht="120" customHeight="1" x14ac:dyDescent="0.15">
      <c r="A7" s="22" t="str">
        <f>'Open vragen'!A8</f>
        <v>Zie bijlage 7 'kwaliteit'</v>
      </c>
      <c r="B7" s="4"/>
      <c r="C7" s="37" t="s">
        <v>0</v>
      </c>
      <c r="D7" s="38"/>
      <c r="E7" s="12"/>
      <c r="F7" s="39" t="s">
        <v>0</v>
      </c>
      <c r="G7" s="38"/>
      <c r="H7" s="12"/>
      <c r="I7" s="39" t="s">
        <v>0</v>
      </c>
      <c r="J7" s="38"/>
    </row>
    <row r="8" spans="1:11" ht="30" customHeight="1" x14ac:dyDescent="0.15">
      <c r="A8" s="24" t="str">
        <f>'Open vragen'!A9</f>
        <v>OPEN VRAAG 4 Toegevoegde waarde</v>
      </c>
      <c r="B8" s="4"/>
      <c r="C8" s="35" t="s">
        <v>2</v>
      </c>
      <c r="D8" s="36"/>
      <c r="E8" s="12"/>
      <c r="F8" s="35" t="s">
        <v>2</v>
      </c>
      <c r="G8" s="36"/>
      <c r="H8" s="12"/>
      <c r="I8" s="35" t="s">
        <v>2</v>
      </c>
      <c r="J8" s="36"/>
    </row>
    <row r="9" spans="1:11" ht="120" customHeight="1" x14ac:dyDescent="0.15">
      <c r="A9" s="22" t="str">
        <f>'Open vragen'!A10</f>
        <v>Zie bijlage 7 'kwaliteit'</v>
      </c>
      <c r="B9" s="4"/>
      <c r="C9" s="37" t="s">
        <v>0</v>
      </c>
      <c r="D9" s="38"/>
      <c r="E9" s="12"/>
      <c r="F9" s="39" t="s">
        <v>0</v>
      </c>
      <c r="G9" s="38"/>
      <c r="H9" s="12"/>
      <c r="I9" s="39" t="s">
        <v>0</v>
      </c>
      <c r="J9" s="38"/>
    </row>
    <row r="10" spans="1:11" ht="30" customHeight="1" x14ac:dyDescent="0.15">
      <c r="A10" s="24" t="str">
        <f>'Open vragen'!A11</f>
        <v>OPEN VRAAG 5 Onderhoudscyclus</v>
      </c>
      <c r="B10" s="4"/>
      <c r="C10" s="35" t="s">
        <v>2</v>
      </c>
      <c r="D10" s="36"/>
      <c r="E10" s="12"/>
      <c r="F10" s="35" t="s">
        <v>2</v>
      </c>
      <c r="G10" s="36"/>
      <c r="H10" s="12"/>
      <c r="I10" s="35" t="s">
        <v>2</v>
      </c>
      <c r="J10" s="36"/>
    </row>
    <row r="11" spans="1:11" ht="120" customHeight="1" x14ac:dyDescent="0.15">
      <c r="A11" s="22" t="str">
        <f>'Open vragen'!A12</f>
        <v>Zie bijlage 7 'kwaliteit'</v>
      </c>
      <c r="B11" s="4"/>
      <c r="C11" s="37" t="s">
        <v>0</v>
      </c>
      <c r="D11" s="38"/>
      <c r="E11" s="12"/>
      <c r="F11" s="39" t="s">
        <v>0</v>
      </c>
      <c r="G11" s="38"/>
      <c r="H11" s="12"/>
      <c r="I11" s="39" t="s">
        <v>0</v>
      </c>
      <c r="J11" s="38"/>
    </row>
    <row r="12" spans="1:11" ht="20" customHeight="1" x14ac:dyDescent="0.15">
      <c r="A12" s="23"/>
      <c r="B12" s="5"/>
      <c r="C12" s="33"/>
      <c r="D12" s="34"/>
      <c r="E12" s="13"/>
      <c r="F12" s="33"/>
      <c r="G12" s="34"/>
      <c r="H12" s="13"/>
      <c r="I12" s="33"/>
      <c r="J12" s="34"/>
    </row>
  </sheetData>
  <sheetProtection algorithmName="SHA-512" hashValue="d01HHALMd4QNGGgc+3PFUNzgM9snxS8iuN0edCFu2ArgwcbriEsG/WQ5zUnAJQkONZViupLnOr+Xee/OILj5zw==" saltValue="g17d87FZqIE4znu1sWuQVg==" spinCount="100000" sheet="1" objects="1" scenarios="1"/>
  <mergeCells count="36">
    <mergeCell ref="C10:D10"/>
    <mergeCell ref="F10:G10"/>
    <mergeCell ref="I10:J10"/>
    <mergeCell ref="C11:D11"/>
    <mergeCell ref="F11:G11"/>
    <mergeCell ref="I11:J11"/>
    <mergeCell ref="C8:D8"/>
    <mergeCell ref="F8:G8"/>
    <mergeCell ref="I8:J8"/>
    <mergeCell ref="C9:D9"/>
    <mergeCell ref="F9:G9"/>
    <mergeCell ref="I9:J9"/>
    <mergeCell ref="F5:G5"/>
    <mergeCell ref="I5:J5"/>
    <mergeCell ref="C6:D6"/>
    <mergeCell ref="F6:G6"/>
    <mergeCell ref="I6:J6"/>
    <mergeCell ref="I1:J1"/>
    <mergeCell ref="C1:D1"/>
    <mergeCell ref="F1:G1"/>
    <mergeCell ref="C12:D12"/>
    <mergeCell ref="F12:G12"/>
    <mergeCell ref="I12:J12"/>
    <mergeCell ref="C2:D2"/>
    <mergeCell ref="F2:G2"/>
    <mergeCell ref="I2:J2"/>
    <mergeCell ref="C4:D4"/>
    <mergeCell ref="F4:G4"/>
    <mergeCell ref="I4:J4"/>
    <mergeCell ref="C3:D3"/>
    <mergeCell ref="F3:G3"/>
    <mergeCell ref="I3:J3"/>
    <mergeCell ref="C7:D7"/>
    <mergeCell ref="F7:G7"/>
    <mergeCell ref="I7:J7"/>
    <mergeCell ref="C5:D5"/>
  </mergeCells>
  <dataValidations count="1">
    <dataValidation type="list" errorStyle="warning" allowBlank="1" showErrorMessage="1" error="Voer juiste waarde in. " sqref="I4 I2 F2 F4 C4 C2:D2 I6 F6 C6 I8 F8 C8 I10 F10 C10" xr:uid="{00E4E896-13B0-A749-9BD2-E53F8FFE708E}">
      <formula1>SCOREOV</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
  <sheetViews>
    <sheetView showGridLines="0" zoomScaleNormal="100" zoomScalePageLayoutView="85" workbookViewId="0">
      <pane ySplit="1" topLeftCell="A2" activePane="bottomLeft" state="frozen"/>
      <selection pane="bottomLeft" activeCell="A2" sqref="A2:XFD2"/>
    </sheetView>
  </sheetViews>
  <sheetFormatPr baseColWidth="10" defaultColWidth="8.83203125" defaultRowHeight="13" x14ac:dyDescent="0.15"/>
  <cols>
    <col min="1" max="1" width="80.83203125" style="1" customWidth="1"/>
    <col min="2" max="2" width="2.83203125" style="3" customWidth="1"/>
    <col min="3" max="3" width="30.83203125" style="14" customWidth="1"/>
    <col min="4" max="4" width="3.83203125" style="14" customWidth="1"/>
    <col min="5" max="5" width="2.83203125" style="14" customWidth="1"/>
    <col min="6" max="6" width="30.83203125" style="14" customWidth="1"/>
    <col min="7" max="7" width="3.83203125" style="14" customWidth="1"/>
    <col min="8" max="8" width="2.83203125" style="14" customWidth="1"/>
    <col min="9" max="9" width="30.83203125" style="15" customWidth="1"/>
    <col min="10" max="10" width="3.83203125" style="15" customWidth="1"/>
    <col min="11" max="11" width="11.6640625" style="1" bestFit="1" customWidth="1"/>
    <col min="12" max="16384" width="8.83203125" style="1"/>
  </cols>
  <sheetData>
    <row r="1" spans="1:11" ht="50" customHeight="1" x14ac:dyDescent="0.2">
      <c r="A1" s="21" t="s">
        <v>14</v>
      </c>
      <c r="B1" s="6"/>
      <c r="C1" s="45" t="str">
        <f>'Beoordelaar 1'!C1</f>
        <v>Inschrijver 1</v>
      </c>
      <c r="D1" s="44"/>
      <c r="E1" s="11"/>
      <c r="F1" s="43" t="str">
        <f>'Beoordelaar 1'!F1</f>
        <v>Inschrijver 2</v>
      </c>
      <c r="G1" s="44"/>
      <c r="H1" s="11"/>
      <c r="I1" s="43" t="str">
        <f>'Beoordelaar 1'!I1</f>
        <v>Inschrijver 3</v>
      </c>
      <c r="J1" s="44"/>
      <c r="K1" s="2"/>
    </row>
    <row r="2" spans="1:11" ht="30" customHeight="1" x14ac:dyDescent="0.15">
      <c r="A2" s="24" t="str">
        <f>'Open vragen'!A3</f>
        <v>OPEN VRAAG 1 Plan van aanpak Overgangsfase (implementatie)</v>
      </c>
      <c r="B2" s="4"/>
      <c r="C2" s="35" t="s">
        <v>2</v>
      </c>
      <c r="D2" s="36"/>
      <c r="E2" s="12"/>
      <c r="F2" s="35" t="s">
        <v>2</v>
      </c>
      <c r="G2" s="36"/>
      <c r="H2" s="12"/>
      <c r="I2" s="35" t="s">
        <v>2</v>
      </c>
      <c r="J2" s="36"/>
    </row>
    <row r="3" spans="1:11" ht="120" customHeight="1" x14ac:dyDescent="0.15">
      <c r="A3" s="22" t="str">
        <f>'Open vragen'!A4</f>
        <v>Zie bijlage 7 'kwaliteit'</v>
      </c>
      <c r="B3" s="4"/>
      <c r="C3" s="37" t="s">
        <v>0</v>
      </c>
      <c r="D3" s="38"/>
      <c r="E3" s="12"/>
      <c r="F3" s="39" t="s">
        <v>0</v>
      </c>
      <c r="G3" s="38"/>
      <c r="H3" s="12"/>
      <c r="I3" s="39" t="s">
        <v>0</v>
      </c>
      <c r="J3" s="38"/>
    </row>
    <row r="4" spans="1:11" ht="30" customHeight="1" x14ac:dyDescent="0.15">
      <c r="A4" s="24" t="str">
        <f>'Open vragen'!A5</f>
        <v xml:space="preserve">OPEN VRAAG 2 Duurzaamheid </v>
      </c>
      <c r="B4" s="4"/>
      <c r="C4" s="35" t="s">
        <v>2</v>
      </c>
      <c r="D4" s="36"/>
      <c r="E4" s="12"/>
      <c r="F4" s="35" t="s">
        <v>2</v>
      </c>
      <c r="G4" s="36"/>
      <c r="H4" s="12"/>
      <c r="I4" s="35" t="s">
        <v>2</v>
      </c>
      <c r="J4" s="36"/>
    </row>
    <row r="5" spans="1:11" ht="120" customHeight="1" x14ac:dyDescent="0.15">
      <c r="A5" s="22" t="str">
        <f>'Open vragen'!A6</f>
        <v>Zie bijlage 7 'kwaliteit'</v>
      </c>
      <c r="B5" s="4"/>
      <c r="C5" s="37" t="s">
        <v>0</v>
      </c>
      <c r="D5" s="38"/>
      <c r="E5" s="12"/>
      <c r="F5" s="39" t="s">
        <v>0</v>
      </c>
      <c r="G5" s="38"/>
      <c r="H5" s="12"/>
      <c r="I5" s="39" t="s">
        <v>0</v>
      </c>
      <c r="J5" s="38"/>
    </row>
    <row r="6" spans="1:11" ht="30" customHeight="1" x14ac:dyDescent="0.15">
      <c r="A6" s="24" t="str">
        <f>'Open vragen'!A7</f>
        <v>OPEN VRAAG 3 Casus storingsmelding</v>
      </c>
      <c r="B6" s="4"/>
      <c r="C6" s="35" t="s">
        <v>2</v>
      </c>
      <c r="D6" s="36"/>
      <c r="E6" s="12"/>
      <c r="F6" s="35" t="s">
        <v>2</v>
      </c>
      <c r="G6" s="36"/>
      <c r="H6" s="12"/>
      <c r="I6" s="35" t="s">
        <v>2</v>
      </c>
      <c r="J6" s="36"/>
    </row>
    <row r="7" spans="1:11" ht="120" customHeight="1" x14ac:dyDescent="0.15">
      <c r="A7" s="22" t="str">
        <f>'Open vragen'!A8</f>
        <v>Zie bijlage 7 'kwaliteit'</v>
      </c>
      <c r="B7" s="4"/>
      <c r="C7" s="37" t="s">
        <v>0</v>
      </c>
      <c r="D7" s="38"/>
      <c r="E7" s="12"/>
      <c r="F7" s="39" t="s">
        <v>0</v>
      </c>
      <c r="G7" s="38"/>
      <c r="H7" s="12"/>
      <c r="I7" s="39" t="s">
        <v>0</v>
      </c>
      <c r="J7" s="38"/>
    </row>
    <row r="8" spans="1:11" ht="30" customHeight="1" x14ac:dyDescent="0.15">
      <c r="A8" s="24" t="str">
        <f>'Open vragen'!A9</f>
        <v>OPEN VRAAG 4 Toegevoegde waarde</v>
      </c>
      <c r="B8" s="4"/>
      <c r="C8" s="35" t="s">
        <v>2</v>
      </c>
      <c r="D8" s="36"/>
      <c r="E8" s="12"/>
      <c r="F8" s="35" t="s">
        <v>2</v>
      </c>
      <c r="G8" s="36"/>
      <c r="H8" s="12"/>
      <c r="I8" s="35" t="s">
        <v>2</v>
      </c>
      <c r="J8" s="36"/>
    </row>
    <row r="9" spans="1:11" ht="120" customHeight="1" x14ac:dyDescent="0.15">
      <c r="A9" s="22" t="str">
        <f>'Open vragen'!A10</f>
        <v>Zie bijlage 7 'kwaliteit'</v>
      </c>
      <c r="B9" s="4"/>
      <c r="C9" s="37" t="s">
        <v>0</v>
      </c>
      <c r="D9" s="38"/>
      <c r="E9" s="12"/>
      <c r="F9" s="39" t="s">
        <v>0</v>
      </c>
      <c r="G9" s="38"/>
      <c r="H9" s="12"/>
      <c r="I9" s="39" t="s">
        <v>0</v>
      </c>
      <c r="J9" s="38"/>
    </row>
    <row r="10" spans="1:11" ht="30" customHeight="1" x14ac:dyDescent="0.15">
      <c r="A10" s="24" t="str">
        <f>'Open vragen'!A11</f>
        <v>OPEN VRAAG 5 Onderhoudscyclus</v>
      </c>
      <c r="B10" s="4"/>
      <c r="C10" s="35" t="s">
        <v>2</v>
      </c>
      <c r="D10" s="36"/>
      <c r="E10" s="12"/>
      <c r="F10" s="35" t="s">
        <v>2</v>
      </c>
      <c r="G10" s="36"/>
      <c r="H10" s="12"/>
      <c r="I10" s="35" t="s">
        <v>2</v>
      </c>
      <c r="J10" s="36"/>
    </row>
    <row r="11" spans="1:11" ht="120" customHeight="1" x14ac:dyDescent="0.15">
      <c r="A11" s="22" t="str">
        <f>'Open vragen'!A12</f>
        <v>Zie bijlage 7 'kwaliteit'</v>
      </c>
      <c r="B11" s="4"/>
      <c r="C11" s="37" t="s">
        <v>0</v>
      </c>
      <c r="D11" s="38"/>
      <c r="E11" s="12"/>
      <c r="F11" s="39" t="s">
        <v>0</v>
      </c>
      <c r="G11" s="38"/>
      <c r="H11" s="12"/>
      <c r="I11" s="39" t="s">
        <v>0</v>
      </c>
      <c r="J11" s="38"/>
    </row>
    <row r="12" spans="1:11" ht="20" customHeight="1" x14ac:dyDescent="0.15">
      <c r="A12" s="23"/>
      <c r="B12" s="5"/>
      <c r="C12" s="33"/>
      <c r="D12" s="34"/>
      <c r="E12" s="13"/>
      <c r="F12" s="33"/>
      <c r="G12" s="34"/>
      <c r="H12" s="13"/>
      <c r="I12" s="33"/>
      <c r="J12" s="34"/>
    </row>
  </sheetData>
  <sheetProtection algorithmName="SHA-512" hashValue="NbpIbvNXhgbUITBGLXgpM0KctrtbOmnfcE1vhylBb8ArDeERVSURZPGJ1wUSd06YM+Gn8pPQNSaydwOL3/TeAg==" saltValue="4ICfH5fcsQxZXN0Zl02a1w==" spinCount="100000" sheet="1" objects="1" scenarios="1"/>
  <mergeCells count="36">
    <mergeCell ref="C12:D12"/>
    <mergeCell ref="F12:G12"/>
    <mergeCell ref="I12:J12"/>
    <mergeCell ref="C11:D11"/>
    <mergeCell ref="F11:G11"/>
    <mergeCell ref="I11:J11"/>
    <mergeCell ref="C9:D9"/>
    <mergeCell ref="F9:G9"/>
    <mergeCell ref="I9:J9"/>
    <mergeCell ref="C10:D10"/>
    <mergeCell ref="F10:G10"/>
    <mergeCell ref="I10:J10"/>
    <mergeCell ref="C7:D7"/>
    <mergeCell ref="F7:G7"/>
    <mergeCell ref="I7:J7"/>
    <mergeCell ref="C8:D8"/>
    <mergeCell ref="F8:G8"/>
    <mergeCell ref="I8:J8"/>
    <mergeCell ref="C6:D6"/>
    <mergeCell ref="F6:G6"/>
    <mergeCell ref="I6:J6"/>
    <mergeCell ref="C5:D5"/>
    <mergeCell ref="F5:G5"/>
    <mergeCell ref="I5:J5"/>
    <mergeCell ref="I1:J1"/>
    <mergeCell ref="C1:D1"/>
    <mergeCell ref="F1:G1"/>
    <mergeCell ref="C2:D2"/>
    <mergeCell ref="F2:G2"/>
    <mergeCell ref="I2:J2"/>
    <mergeCell ref="C4:D4"/>
    <mergeCell ref="F4:G4"/>
    <mergeCell ref="I4:J4"/>
    <mergeCell ref="C3:D3"/>
    <mergeCell ref="F3:G3"/>
    <mergeCell ref="I3:J3"/>
  </mergeCells>
  <dataValidations count="1">
    <dataValidation type="list" errorStyle="warning" allowBlank="1" showErrorMessage="1" error="Voer juiste waarde in. " sqref="I4 F4 C4 I6 F6 C6 I2 F2 C2:D2 I8 F8 C8 I10 F10 C10" xr:uid="{517F2C3A-B70C-40FB-B1BC-35F4891EB43C}">
      <formula1>SCOREOV</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
  <sheetViews>
    <sheetView showGridLines="0" zoomScale="90" zoomScaleNormal="90" zoomScalePageLayoutView="85" workbookViewId="0">
      <pane ySplit="1" topLeftCell="A2" activePane="bottomLeft" state="frozen"/>
      <selection pane="bottomLeft" activeCell="A2" sqref="A2:XFD2"/>
    </sheetView>
  </sheetViews>
  <sheetFormatPr baseColWidth="10" defaultColWidth="8.83203125" defaultRowHeight="13" x14ac:dyDescent="0.15"/>
  <cols>
    <col min="1" max="1" width="80.83203125" style="1" customWidth="1"/>
    <col min="2" max="2" width="2.83203125" style="3" customWidth="1"/>
    <col min="3" max="3" width="30.83203125" style="14" customWidth="1"/>
    <col min="4" max="4" width="3.83203125" style="14" customWidth="1"/>
    <col min="5" max="5" width="2.83203125" style="14" customWidth="1"/>
    <col min="6" max="6" width="30.83203125" style="14" customWidth="1"/>
    <col min="7" max="7" width="3.83203125" style="14" customWidth="1"/>
    <col min="8" max="8" width="2.83203125" style="14" customWidth="1"/>
    <col min="9" max="9" width="30.83203125" style="15" customWidth="1"/>
    <col min="10" max="10" width="3.83203125" style="15" customWidth="1"/>
    <col min="11" max="11" width="11.6640625" style="1" bestFit="1" customWidth="1"/>
    <col min="12" max="16384" width="8.83203125" style="1"/>
  </cols>
  <sheetData>
    <row r="1" spans="1:11" ht="50" customHeight="1" x14ac:dyDescent="0.2">
      <c r="A1" s="21" t="s">
        <v>15</v>
      </c>
      <c r="B1" s="6"/>
      <c r="C1" s="45" t="str">
        <f>'Beoordelaar 1'!C1</f>
        <v>Inschrijver 1</v>
      </c>
      <c r="D1" s="44"/>
      <c r="E1" s="11"/>
      <c r="F1" s="43" t="str">
        <f>'Beoordelaar 1'!F1</f>
        <v>Inschrijver 2</v>
      </c>
      <c r="G1" s="44"/>
      <c r="H1" s="11"/>
      <c r="I1" s="43" t="str">
        <f>'Beoordelaar 1'!I1</f>
        <v>Inschrijver 3</v>
      </c>
      <c r="J1" s="44"/>
      <c r="K1" s="2"/>
    </row>
    <row r="2" spans="1:11" ht="30" customHeight="1" x14ac:dyDescent="0.15">
      <c r="A2" s="24" t="str">
        <f>'Open vragen'!A3</f>
        <v>OPEN VRAAG 1 Plan van aanpak Overgangsfase (implementatie)</v>
      </c>
      <c r="B2" s="4"/>
      <c r="C2" s="35" t="s">
        <v>2</v>
      </c>
      <c r="D2" s="36"/>
      <c r="E2" s="12"/>
      <c r="F2" s="35" t="s">
        <v>2</v>
      </c>
      <c r="G2" s="36"/>
      <c r="H2" s="12"/>
      <c r="I2" s="35" t="s">
        <v>2</v>
      </c>
      <c r="J2" s="36"/>
    </row>
    <row r="3" spans="1:11" ht="120" customHeight="1" x14ac:dyDescent="0.15">
      <c r="A3" s="22" t="str">
        <f>'Open vragen'!A4</f>
        <v>Zie bijlage 7 'kwaliteit'</v>
      </c>
      <c r="B3" s="4"/>
      <c r="C3" s="37" t="s">
        <v>0</v>
      </c>
      <c r="D3" s="38"/>
      <c r="E3" s="12"/>
      <c r="F3" s="39" t="s">
        <v>0</v>
      </c>
      <c r="G3" s="38"/>
      <c r="H3" s="12"/>
      <c r="I3" s="39" t="s">
        <v>0</v>
      </c>
      <c r="J3" s="38"/>
    </row>
    <row r="4" spans="1:11" ht="30" customHeight="1" x14ac:dyDescent="0.15">
      <c r="A4" s="24" t="str">
        <f>'Open vragen'!A5</f>
        <v xml:space="preserve">OPEN VRAAG 2 Duurzaamheid </v>
      </c>
      <c r="B4" s="4"/>
      <c r="C4" s="35" t="s">
        <v>2</v>
      </c>
      <c r="D4" s="36"/>
      <c r="E4" s="12"/>
      <c r="F4" s="35" t="s">
        <v>2</v>
      </c>
      <c r="G4" s="36"/>
      <c r="H4" s="12"/>
      <c r="I4" s="35" t="s">
        <v>2</v>
      </c>
      <c r="J4" s="36"/>
    </row>
    <row r="5" spans="1:11" ht="120" customHeight="1" x14ac:dyDescent="0.15">
      <c r="A5" s="22" t="str">
        <f>'Open vragen'!A6</f>
        <v>Zie bijlage 7 'kwaliteit'</v>
      </c>
      <c r="B5" s="4"/>
      <c r="C5" s="37" t="s">
        <v>0</v>
      </c>
      <c r="D5" s="38"/>
      <c r="E5" s="12"/>
      <c r="F5" s="39" t="s">
        <v>0</v>
      </c>
      <c r="G5" s="38"/>
      <c r="H5" s="12"/>
      <c r="I5" s="39" t="s">
        <v>0</v>
      </c>
      <c r="J5" s="38"/>
    </row>
    <row r="6" spans="1:11" ht="30" customHeight="1" x14ac:dyDescent="0.15">
      <c r="A6" s="24" t="str">
        <f>'Open vragen'!A7</f>
        <v>OPEN VRAAG 3 Casus storingsmelding</v>
      </c>
      <c r="B6" s="4"/>
      <c r="C6" s="35" t="s">
        <v>2</v>
      </c>
      <c r="D6" s="36"/>
      <c r="E6" s="12"/>
      <c r="F6" s="35" t="s">
        <v>2</v>
      </c>
      <c r="G6" s="36"/>
      <c r="H6" s="12"/>
      <c r="I6" s="35" t="s">
        <v>2</v>
      </c>
      <c r="J6" s="36"/>
    </row>
    <row r="7" spans="1:11" ht="120" customHeight="1" x14ac:dyDescent="0.15">
      <c r="A7" s="22" t="str">
        <f>'Open vragen'!A8</f>
        <v>Zie bijlage 7 'kwaliteit'</v>
      </c>
      <c r="B7" s="4"/>
      <c r="C7" s="37" t="s">
        <v>0</v>
      </c>
      <c r="D7" s="38"/>
      <c r="E7" s="12"/>
      <c r="F7" s="39" t="s">
        <v>0</v>
      </c>
      <c r="G7" s="38"/>
      <c r="H7" s="12"/>
      <c r="I7" s="39" t="s">
        <v>0</v>
      </c>
      <c r="J7" s="38"/>
    </row>
    <row r="8" spans="1:11" ht="30" customHeight="1" x14ac:dyDescent="0.15">
      <c r="A8" s="24" t="str">
        <f>'Open vragen'!A9</f>
        <v>OPEN VRAAG 4 Toegevoegde waarde</v>
      </c>
      <c r="B8" s="4"/>
      <c r="C8" s="35" t="s">
        <v>2</v>
      </c>
      <c r="D8" s="36"/>
      <c r="E8" s="12"/>
      <c r="F8" s="35" t="s">
        <v>2</v>
      </c>
      <c r="G8" s="36"/>
      <c r="H8" s="12"/>
      <c r="I8" s="35" t="s">
        <v>2</v>
      </c>
      <c r="J8" s="36"/>
    </row>
    <row r="9" spans="1:11" ht="120" customHeight="1" x14ac:dyDescent="0.15">
      <c r="A9" s="22" t="str">
        <f>'Open vragen'!A10</f>
        <v>Zie bijlage 7 'kwaliteit'</v>
      </c>
      <c r="B9" s="4"/>
      <c r="C9" s="37" t="s">
        <v>0</v>
      </c>
      <c r="D9" s="38"/>
      <c r="E9" s="12"/>
      <c r="F9" s="39" t="s">
        <v>0</v>
      </c>
      <c r="G9" s="38"/>
      <c r="H9" s="12"/>
      <c r="I9" s="39" t="s">
        <v>0</v>
      </c>
      <c r="J9" s="38"/>
    </row>
    <row r="10" spans="1:11" ht="30" customHeight="1" x14ac:dyDescent="0.15">
      <c r="A10" s="24" t="str">
        <f>'Open vragen'!A11</f>
        <v>OPEN VRAAG 5 Onderhoudscyclus</v>
      </c>
      <c r="B10" s="4"/>
      <c r="C10" s="35" t="s">
        <v>2</v>
      </c>
      <c r="D10" s="36"/>
      <c r="E10" s="12"/>
      <c r="F10" s="35" t="s">
        <v>2</v>
      </c>
      <c r="G10" s="36"/>
      <c r="H10" s="12"/>
      <c r="I10" s="35" t="s">
        <v>2</v>
      </c>
      <c r="J10" s="36"/>
    </row>
    <row r="11" spans="1:11" ht="120" customHeight="1" x14ac:dyDescent="0.15">
      <c r="A11" s="22" t="str">
        <f>'Open vragen'!A12</f>
        <v>Zie bijlage 7 'kwaliteit'</v>
      </c>
      <c r="B11" s="4"/>
      <c r="C11" s="37" t="s">
        <v>0</v>
      </c>
      <c r="D11" s="38"/>
      <c r="E11" s="12"/>
      <c r="F11" s="39" t="s">
        <v>0</v>
      </c>
      <c r="G11" s="38"/>
      <c r="H11" s="12"/>
      <c r="I11" s="39" t="s">
        <v>0</v>
      </c>
      <c r="J11" s="38"/>
    </row>
    <row r="12" spans="1:11" ht="20" customHeight="1" x14ac:dyDescent="0.15">
      <c r="A12" s="23"/>
      <c r="B12" s="5"/>
      <c r="C12" s="33"/>
      <c r="D12" s="34"/>
      <c r="E12" s="13"/>
      <c r="F12" s="33"/>
      <c r="G12" s="34"/>
      <c r="H12" s="13"/>
      <c r="I12" s="33"/>
      <c r="J12" s="34"/>
    </row>
  </sheetData>
  <sheetProtection algorithmName="SHA-512" hashValue="dAG9aBY0eu67q2eu45u2I52IaAHsW0rOERPS2eVyrCl6lDZ+1D2SfLgc2KTjePdrRod54+fGEBrqFGHTc/VOVg==" saltValue="5nXGhU2mD7RsgvGHmrvwqQ==" spinCount="100000" sheet="1" objects="1" scenarios="1"/>
  <mergeCells count="36">
    <mergeCell ref="C12:D12"/>
    <mergeCell ref="F12:G12"/>
    <mergeCell ref="I12:J12"/>
    <mergeCell ref="C11:D11"/>
    <mergeCell ref="F11:G11"/>
    <mergeCell ref="I11:J11"/>
    <mergeCell ref="C9:D9"/>
    <mergeCell ref="F9:G9"/>
    <mergeCell ref="I9:J9"/>
    <mergeCell ref="C10:D10"/>
    <mergeCell ref="F10:G10"/>
    <mergeCell ref="I10:J10"/>
    <mergeCell ref="C7:D7"/>
    <mergeCell ref="F7:G7"/>
    <mergeCell ref="I7:J7"/>
    <mergeCell ref="C8:D8"/>
    <mergeCell ref="F8:G8"/>
    <mergeCell ref="I8:J8"/>
    <mergeCell ref="C6:D6"/>
    <mergeCell ref="F6:G6"/>
    <mergeCell ref="I6:J6"/>
    <mergeCell ref="C5:D5"/>
    <mergeCell ref="F5:G5"/>
    <mergeCell ref="I5:J5"/>
    <mergeCell ref="I1:J1"/>
    <mergeCell ref="C1:D1"/>
    <mergeCell ref="F1:G1"/>
    <mergeCell ref="C2:D2"/>
    <mergeCell ref="F2:G2"/>
    <mergeCell ref="I2:J2"/>
    <mergeCell ref="C4:D4"/>
    <mergeCell ref="F4:G4"/>
    <mergeCell ref="I4:J4"/>
    <mergeCell ref="C3:D3"/>
    <mergeCell ref="F3:G3"/>
    <mergeCell ref="I3:J3"/>
  </mergeCells>
  <dataValidations count="1">
    <dataValidation type="list" errorStyle="warning" allowBlank="1" showErrorMessage="1" error="Voer juiste waarde in. " sqref="I4 F4 C4 I6 F6 C6 I2 F2 C2:D2 I8 F8 C8 I10 F10 C10" xr:uid="{7A3C748F-D3A1-4A46-9081-11B452D80558}">
      <formula1>SCOREOV</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CD3-EEF1-254E-87A6-8462D5A52AEC}">
  <dimension ref="A1:K12"/>
  <sheetViews>
    <sheetView showGridLines="0" zoomScale="90" zoomScaleNormal="90" workbookViewId="0">
      <pane ySplit="1" topLeftCell="A2" activePane="bottomLeft" state="frozen"/>
      <selection pane="bottomLeft" activeCell="A2" sqref="A2:XFD2"/>
    </sheetView>
  </sheetViews>
  <sheetFormatPr baseColWidth="10" defaultColWidth="8.83203125" defaultRowHeight="13" x14ac:dyDescent="0.15"/>
  <cols>
    <col min="1" max="1" width="80.83203125" style="1" customWidth="1"/>
    <col min="2" max="2" width="2.83203125" style="3" customWidth="1"/>
    <col min="3" max="3" width="30.83203125" style="14" customWidth="1"/>
    <col min="4" max="4" width="3.83203125" style="14" customWidth="1"/>
    <col min="5" max="5" width="2.83203125" style="14" customWidth="1"/>
    <col min="6" max="6" width="30.83203125" style="14" customWidth="1"/>
    <col min="7" max="7" width="3.83203125" style="14" customWidth="1"/>
    <col min="8" max="8" width="2.83203125" style="14" customWidth="1"/>
    <col min="9" max="9" width="30.83203125" style="15" customWidth="1"/>
    <col min="10" max="10" width="3.83203125" style="15" customWidth="1"/>
    <col min="11" max="11" width="11.6640625" style="1" bestFit="1" customWidth="1"/>
    <col min="12" max="16384" width="8.83203125" style="1"/>
  </cols>
  <sheetData>
    <row r="1" spans="1:11" ht="50" customHeight="1" x14ac:dyDescent="0.2">
      <c r="A1" s="21" t="s">
        <v>16</v>
      </c>
      <c r="B1" s="6"/>
      <c r="C1" s="45" t="str">
        <f>'Beoordelaar 1'!C1</f>
        <v>Inschrijver 1</v>
      </c>
      <c r="D1" s="44"/>
      <c r="E1" s="11"/>
      <c r="F1" s="43" t="str">
        <f>'Beoordelaar 1'!F1</f>
        <v>Inschrijver 2</v>
      </c>
      <c r="G1" s="44"/>
      <c r="H1" s="11"/>
      <c r="I1" s="43" t="str">
        <f>'Beoordelaar 1'!I1</f>
        <v>Inschrijver 3</v>
      </c>
      <c r="J1" s="44"/>
      <c r="K1" s="2"/>
    </row>
    <row r="2" spans="1:11" ht="30" customHeight="1" x14ac:dyDescent="0.15">
      <c r="A2" s="24" t="str">
        <f>'Open vragen'!A3</f>
        <v>OPEN VRAAG 1 Plan van aanpak Overgangsfase (implementatie)</v>
      </c>
      <c r="B2" s="4"/>
      <c r="C2" s="35" t="s">
        <v>2</v>
      </c>
      <c r="D2" s="36"/>
      <c r="E2" s="12"/>
      <c r="F2" s="35" t="s">
        <v>2</v>
      </c>
      <c r="G2" s="36"/>
      <c r="H2" s="12"/>
      <c r="I2" s="35" t="s">
        <v>2</v>
      </c>
      <c r="J2" s="36"/>
    </row>
    <row r="3" spans="1:11" ht="120" customHeight="1" x14ac:dyDescent="0.15">
      <c r="A3" s="22" t="str">
        <f>'Open vragen'!A4</f>
        <v>Zie bijlage 7 'kwaliteit'</v>
      </c>
      <c r="B3" s="4"/>
      <c r="C3" s="37" t="s">
        <v>0</v>
      </c>
      <c r="D3" s="38"/>
      <c r="E3" s="12"/>
      <c r="F3" s="39" t="s">
        <v>0</v>
      </c>
      <c r="G3" s="38"/>
      <c r="H3" s="12"/>
      <c r="I3" s="39" t="s">
        <v>0</v>
      </c>
      <c r="J3" s="38"/>
    </row>
    <row r="4" spans="1:11" ht="30" customHeight="1" x14ac:dyDescent="0.15">
      <c r="A4" s="24" t="str">
        <f>'Open vragen'!A5</f>
        <v xml:space="preserve">OPEN VRAAG 2 Duurzaamheid </v>
      </c>
      <c r="B4" s="4"/>
      <c r="C4" s="35" t="s">
        <v>2</v>
      </c>
      <c r="D4" s="36"/>
      <c r="E4" s="12"/>
      <c r="F4" s="35" t="s">
        <v>2</v>
      </c>
      <c r="G4" s="36"/>
      <c r="H4" s="12"/>
      <c r="I4" s="35" t="s">
        <v>2</v>
      </c>
      <c r="J4" s="36"/>
    </row>
    <row r="5" spans="1:11" ht="120" customHeight="1" x14ac:dyDescent="0.15">
      <c r="A5" s="22" t="str">
        <f>'Open vragen'!A6</f>
        <v>Zie bijlage 7 'kwaliteit'</v>
      </c>
      <c r="B5" s="4"/>
      <c r="C5" s="37" t="s">
        <v>0</v>
      </c>
      <c r="D5" s="38"/>
      <c r="E5" s="12"/>
      <c r="F5" s="39" t="s">
        <v>0</v>
      </c>
      <c r="G5" s="38"/>
      <c r="H5" s="12"/>
      <c r="I5" s="39" t="s">
        <v>0</v>
      </c>
      <c r="J5" s="38"/>
    </row>
    <row r="6" spans="1:11" ht="30" customHeight="1" x14ac:dyDescent="0.15">
      <c r="A6" s="24" t="str">
        <f>'Open vragen'!A7</f>
        <v>OPEN VRAAG 3 Casus storingsmelding</v>
      </c>
      <c r="B6" s="4"/>
      <c r="C6" s="35" t="s">
        <v>2</v>
      </c>
      <c r="D6" s="36"/>
      <c r="E6" s="12"/>
      <c r="F6" s="35" t="s">
        <v>2</v>
      </c>
      <c r="G6" s="36"/>
      <c r="H6" s="12"/>
      <c r="I6" s="35" t="s">
        <v>2</v>
      </c>
      <c r="J6" s="36"/>
    </row>
    <row r="7" spans="1:11" ht="120" customHeight="1" x14ac:dyDescent="0.15">
      <c r="A7" s="22" t="str">
        <f>'Open vragen'!A8</f>
        <v>Zie bijlage 7 'kwaliteit'</v>
      </c>
      <c r="B7" s="4"/>
      <c r="C7" s="37" t="s">
        <v>0</v>
      </c>
      <c r="D7" s="38"/>
      <c r="E7" s="12"/>
      <c r="F7" s="39" t="s">
        <v>0</v>
      </c>
      <c r="G7" s="38"/>
      <c r="H7" s="12"/>
      <c r="I7" s="39" t="s">
        <v>0</v>
      </c>
      <c r="J7" s="38"/>
    </row>
    <row r="8" spans="1:11" ht="30" customHeight="1" x14ac:dyDescent="0.15">
      <c r="A8" s="24" t="str">
        <f>'Open vragen'!A9</f>
        <v>OPEN VRAAG 4 Toegevoegde waarde</v>
      </c>
      <c r="B8" s="4"/>
      <c r="C8" s="35" t="s">
        <v>2</v>
      </c>
      <c r="D8" s="36"/>
      <c r="E8" s="12"/>
      <c r="F8" s="35" t="s">
        <v>2</v>
      </c>
      <c r="G8" s="36"/>
      <c r="H8" s="12"/>
      <c r="I8" s="35" t="s">
        <v>2</v>
      </c>
      <c r="J8" s="36"/>
    </row>
    <row r="9" spans="1:11" ht="120" customHeight="1" x14ac:dyDescent="0.15">
      <c r="A9" s="22" t="str">
        <f>'Open vragen'!A10</f>
        <v>Zie bijlage 7 'kwaliteit'</v>
      </c>
      <c r="B9" s="4"/>
      <c r="C9" s="37" t="s">
        <v>0</v>
      </c>
      <c r="D9" s="38"/>
      <c r="E9" s="12"/>
      <c r="F9" s="39" t="s">
        <v>0</v>
      </c>
      <c r="G9" s="38"/>
      <c r="H9" s="12"/>
      <c r="I9" s="39" t="s">
        <v>0</v>
      </c>
      <c r="J9" s="38"/>
    </row>
    <row r="10" spans="1:11" ht="30" customHeight="1" x14ac:dyDescent="0.15">
      <c r="A10" s="24" t="str">
        <f>'Open vragen'!A11</f>
        <v>OPEN VRAAG 5 Onderhoudscyclus</v>
      </c>
      <c r="B10" s="4"/>
      <c r="C10" s="35" t="s">
        <v>2</v>
      </c>
      <c r="D10" s="36"/>
      <c r="E10" s="12"/>
      <c r="F10" s="35" t="s">
        <v>2</v>
      </c>
      <c r="G10" s="36"/>
      <c r="H10" s="12"/>
      <c r="I10" s="35" t="s">
        <v>2</v>
      </c>
      <c r="J10" s="36"/>
    </row>
    <row r="11" spans="1:11" ht="120" customHeight="1" x14ac:dyDescent="0.15">
      <c r="A11" s="22" t="str">
        <f>'Open vragen'!A12</f>
        <v>Zie bijlage 7 'kwaliteit'</v>
      </c>
      <c r="B11" s="4"/>
      <c r="C11" s="37" t="s">
        <v>0</v>
      </c>
      <c r="D11" s="38"/>
      <c r="E11" s="12"/>
      <c r="F11" s="39" t="s">
        <v>0</v>
      </c>
      <c r="G11" s="38"/>
      <c r="H11" s="12"/>
      <c r="I11" s="39" t="s">
        <v>0</v>
      </c>
      <c r="J11" s="38"/>
    </row>
    <row r="12" spans="1:11" ht="20" customHeight="1" x14ac:dyDescent="0.15">
      <c r="A12" s="23"/>
      <c r="B12" s="5"/>
      <c r="C12" s="33"/>
      <c r="D12" s="34"/>
      <c r="E12" s="13"/>
      <c r="F12" s="33"/>
      <c r="G12" s="34"/>
      <c r="H12" s="13"/>
      <c r="I12" s="33"/>
      <c r="J12" s="34"/>
    </row>
  </sheetData>
  <sheetProtection algorithmName="SHA-512" hashValue="jjgVOYVOBjRs55Fd2BQeezQ64/AMQre991ZbAtBqK+c0Pn4QMQeORmImPYdyUey95OltVDU7jTHgCDPI/By8Vw==" saltValue="H51uwui2C5pNldb0R85bEw==" spinCount="100000" sheet="1" objects="1" scenarios="1"/>
  <mergeCells count="36">
    <mergeCell ref="C12:D12"/>
    <mergeCell ref="F12:G12"/>
    <mergeCell ref="I12:J12"/>
    <mergeCell ref="C10:D10"/>
    <mergeCell ref="F10:G10"/>
    <mergeCell ref="I10:J10"/>
    <mergeCell ref="C11:D11"/>
    <mergeCell ref="F11:G11"/>
    <mergeCell ref="I11:J11"/>
    <mergeCell ref="C8:D8"/>
    <mergeCell ref="F8:G8"/>
    <mergeCell ref="I8:J8"/>
    <mergeCell ref="C9:D9"/>
    <mergeCell ref="F9:G9"/>
    <mergeCell ref="I9:J9"/>
    <mergeCell ref="C6:D6"/>
    <mergeCell ref="F6:G6"/>
    <mergeCell ref="I6:J6"/>
    <mergeCell ref="C7:D7"/>
    <mergeCell ref="F7:G7"/>
    <mergeCell ref="I7:J7"/>
    <mergeCell ref="C5:D5"/>
    <mergeCell ref="F5:G5"/>
    <mergeCell ref="I5:J5"/>
    <mergeCell ref="C2:D2"/>
    <mergeCell ref="F2:G2"/>
    <mergeCell ref="I2:J2"/>
    <mergeCell ref="C4:D4"/>
    <mergeCell ref="F4:G4"/>
    <mergeCell ref="I4:J4"/>
    <mergeCell ref="C3:D3"/>
    <mergeCell ref="F3:G3"/>
    <mergeCell ref="I3:J3"/>
    <mergeCell ref="C1:D1"/>
    <mergeCell ref="F1:G1"/>
    <mergeCell ref="I1:J1"/>
  </mergeCells>
  <dataValidations count="1">
    <dataValidation type="list" errorStyle="warning" allowBlank="1" showErrorMessage="1" error="Voer juiste waarde in. " sqref="I4 F4 C4 I6 F6 C6 I2 F2 C2:D2 I8 F8 C8 I10 F10 C10" xr:uid="{FD744923-27A5-5B42-B668-9EBEE86A2D15}">
      <formula1>SCOREOV</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BC95-6403-9E42-9477-CBA7357F4BC0}">
  <dimension ref="A1:K12"/>
  <sheetViews>
    <sheetView showGridLines="0" zoomScale="90" zoomScaleNormal="90" workbookViewId="0">
      <pane ySplit="1" topLeftCell="A2" activePane="bottomLeft" state="frozen"/>
      <selection pane="bottomLeft" activeCell="A2" sqref="A2:XFD2"/>
    </sheetView>
  </sheetViews>
  <sheetFormatPr baseColWidth="10" defaultColWidth="8.83203125" defaultRowHeight="13" x14ac:dyDescent="0.15"/>
  <cols>
    <col min="1" max="1" width="80.83203125" style="1" customWidth="1"/>
    <col min="2" max="2" width="2.83203125" style="3" customWidth="1"/>
    <col min="3" max="3" width="30.83203125" style="14" customWidth="1"/>
    <col min="4" max="4" width="3.83203125" style="14" customWidth="1"/>
    <col min="5" max="5" width="2.83203125" style="14" customWidth="1"/>
    <col min="6" max="6" width="30.83203125" style="14" customWidth="1"/>
    <col min="7" max="7" width="3.83203125" style="14" customWidth="1"/>
    <col min="8" max="8" width="2.83203125" style="14" customWidth="1"/>
    <col min="9" max="9" width="30.83203125" style="15" customWidth="1"/>
    <col min="10" max="10" width="3.83203125" style="15" customWidth="1"/>
    <col min="11" max="11" width="11.6640625" style="1" bestFit="1" customWidth="1"/>
    <col min="12" max="16384" width="8.83203125" style="1"/>
  </cols>
  <sheetData>
    <row r="1" spans="1:11" ht="50" customHeight="1" x14ac:dyDescent="0.2">
      <c r="A1" s="21" t="s">
        <v>17</v>
      </c>
      <c r="B1" s="6"/>
      <c r="C1" s="45" t="str">
        <f>'Beoordelaar 1'!C1</f>
        <v>Inschrijver 1</v>
      </c>
      <c r="D1" s="44"/>
      <c r="E1" s="11"/>
      <c r="F1" s="43" t="str">
        <f>'Beoordelaar 1'!F1</f>
        <v>Inschrijver 2</v>
      </c>
      <c r="G1" s="44"/>
      <c r="H1" s="11"/>
      <c r="I1" s="43" t="str">
        <f>'Beoordelaar 1'!I1</f>
        <v>Inschrijver 3</v>
      </c>
      <c r="J1" s="44"/>
      <c r="K1" s="2"/>
    </row>
    <row r="2" spans="1:11" ht="30" customHeight="1" x14ac:dyDescent="0.15">
      <c r="A2" s="24" t="str">
        <f>'Open vragen'!A3</f>
        <v>OPEN VRAAG 1 Plan van aanpak Overgangsfase (implementatie)</v>
      </c>
      <c r="B2" s="4"/>
      <c r="C2" s="35" t="s">
        <v>2</v>
      </c>
      <c r="D2" s="36"/>
      <c r="E2" s="12"/>
      <c r="F2" s="35" t="s">
        <v>2</v>
      </c>
      <c r="G2" s="36"/>
      <c r="H2" s="12"/>
      <c r="I2" s="35" t="s">
        <v>2</v>
      </c>
      <c r="J2" s="36"/>
    </row>
    <row r="3" spans="1:11" ht="120" customHeight="1" x14ac:dyDescent="0.15">
      <c r="A3" s="22" t="str">
        <f>'Open vragen'!A4</f>
        <v>Zie bijlage 7 'kwaliteit'</v>
      </c>
      <c r="B3" s="4"/>
      <c r="C3" s="37" t="s">
        <v>0</v>
      </c>
      <c r="D3" s="38"/>
      <c r="E3" s="12"/>
      <c r="F3" s="39" t="s">
        <v>0</v>
      </c>
      <c r="G3" s="38"/>
      <c r="H3" s="12"/>
      <c r="I3" s="39" t="s">
        <v>0</v>
      </c>
      <c r="J3" s="38"/>
    </row>
    <row r="4" spans="1:11" ht="30" customHeight="1" x14ac:dyDescent="0.15">
      <c r="A4" s="24" t="str">
        <f>'Open vragen'!A5</f>
        <v xml:space="preserve">OPEN VRAAG 2 Duurzaamheid </v>
      </c>
      <c r="B4" s="4"/>
      <c r="C4" s="35" t="s">
        <v>2</v>
      </c>
      <c r="D4" s="36"/>
      <c r="E4" s="12"/>
      <c r="F4" s="35" t="s">
        <v>2</v>
      </c>
      <c r="G4" s="36"/>
      <c r="H4" s="12"/>
      <c r="I4" s="35" t="s">
        <v>2</v>
      </c>
      <c r="J4" s="36"/>
    </row>
    <row r="5" spans="1:11" ht="120" customHeight="1" x14ac:dyDescent="0.15">
      <c r="A5" s="22" t="str">
        <f>'Open vragen'!A6</f>
        <v>Zie bijlage 7 'kwaliteit'</v>
      </c>
      <c r="B5" s="4"/>
      <c r="C5" s="37" t="s">
        <v>0</v>
      </c>
      <c r="D5" s="38"/>
      <c r="E5" s="12"/>
      <c r="F5" s="39" t="s">
        <v>0</v>
      </c>
      <c r="G5" s="38"/>
      <c r="H5" s="12"/>
      <c r="I5" s="39" t="s">
        <v>0</v>
      </c>
      <c r="J5" s="38"/>
    </row>
    <row r="6" spans="1:11" ht="30" customHeight="1" x14ac:dyDescent="0.15">
      <c r="A6" s="24" t="str">
        <f>'Open vragen'!A7</f>
        <v>OPEN VRAAG 3 Casus storingsmelding</v>
      </c>
      <c r="B6" s="4"/>
      <c r="C6" s="35" t="s">
        <v>2</v>
      </c>
      <c r="D6" s="36"/>
      <c r="E6" s="12"/>
      <c r="F6" s="35" t="s">
        <v>2</v>
      </c>
      <c r="G6" s="36"/>
      <c r="H6" s="12"/>
      <c r="I6" s="35" t="s">
        <v>2</v>
      </c>
      <c r="J6" s="36"/>
    </row>
    <row r="7" spans="1:11" ht="120" customHeight="1" x14ac:dyDescent="0.15">
      <c r="A7" s="22" t="str">
        <f>'Open vragen'!A8</f>
        <v>Zie bijlage 7 'kwaliteit'</v>
      </c>
      <c r="B7" s="4"/>
      <c r="C7" s="37" t="s">
        <v>0</v>
      </c>
      <c r="D7" s="38"/>
      <c r="E7" s="12"/>
      <c r="F7" s="39" t="s">
        <v>0</v>
      </c>
      <c r="G7" s="38"/>
      <c r="H7" s="12"/>
      <c r="I7" s="39" t="s">
        <v>0</v>
      </c>
      <c r="J7" s="38"/>
    </row>
    <row r="8" spans="1:11" ht="30" customHeight="1" x14ac:dyDescent="0.15">
      <c r="A8" s="24" t="str">
        <f>'Open vragen'!A9</f>
        <v>OPEN VRAAG 4 Toegevoegde waarde</v>
      </c>
      <c r="B8" s="4"/>
      <c r="C8" s="35" t="s">
        <v>2</v>
      </c>
      <c r="D8" s="36"/>
      <c r="E8" s="12"/>
      <c r="F8" s="35" t="s">
        <v>2</v>
      </c>
      <c r="G8" s="36"/>
      <c r="H8" s="12"/>
      <c r="I8" s="35" t="s">
        <v>2</v>
      </c>
      <c r="J8" s="36"/>
    </row>
    <row r="9" spans="1:11" ht="120" customHeight="1" x14ac:dyDescent="0.15">
      <c r="A9" s="22" t="str">
        <f>'Open vragen'!A10</f>
        <v>Zie bijlage 7 'kwaliteit'</v>
      </c>
      <c r="B9" s="4"/>
      <c r="C9" s="37" t="s">
        <v>0</v>
      </c>
      <c r="D9" s="38"/>
      <c r="E9" s="12"/>
      <c r="F9" s="39" t="s">
        <v>0</v>
      </c>
      <c r="G9" s="38"/>
      <c r="H9" s="12"/>
      <c r="I9" s="39" t="s">
        <v>0</v>
      </c>
      <c r="J9" s="38"/>
    </row>
    <row r="10" spans="1:11" ht="30" customHeight="1" x14ac:dyDescent="0.15">
      <c r="A10" s="24" t="str">
        <f>'Open vragen'!A11</f>
        <v>OPEN VRAAG 5 Onderhoudscyclus</v>
      </c>
      <c r="B10" s="4"/>
      <c r="C10" s="35" t="s">
        <v>2</v>
      </c>
      <c r="D10" s="36"/>
      <c r="E10" s="12"/>
      <c r="F10" s="35" t="s">
        <v>2</v>
      </c>
      <c r="G10" s="36"/>
      <c r="H10" s="12"/>
      <c r="I10" s="35" t="s">
        <v>2</v>
      </c>
      <c r="J10" s="36"/>
    </row>
    <row r="11" spans="1:11" ht="120" customHeight="1" x14ac:dyDescent="0.15">
      <c r="A11" s="22" t="str">
        <f>'Open vragen'!A12</f>
        <v>Zie bijlage 7 'kwaliteit'</v>
      </c>
      <c r="B11" s="4"/>
      <c r="C11" s="37" t="s">
        <v>0</v>
      </c>
      <c r="D11" s="38"/>
      <c r="E11" s="12"/>
      <c r="F11" s="39" t="s">
        <v>0</v>
      </c>
      <c r="G11" s="38"/>
      <c r="H11" s="12"/>
      <c r="I11" s="39" t="s">
        <v>0</v>
      </c>
      <c r="J11" s="38"/>
    </row>
    <row r="12" spans="1:11" ht="20" customHeight="1" x14ac:dyDescent="0.15">
      <c r="A12" s="23"/>
      <c r="B12" s="5"/>
      <c r="C12" s="33"/>
      <c r="D12" s="34"/>
      <c r="E12" s="13"/>
      <c r="F12" s="33"/>
      <c r="G12" s="34"/>
      <c r="H12" s="13"/>
      <c r="I12" s="33"/>
      <c r="J12" s="34"/>
    </row>
  </sheetData>
  <sheetProtection algorithmName="SHA-512" hashValue="yEoFzFmCSfDefJmB0KUYv+FqPCmDMhdNY0yRAWh2EFLKR3KVPYD7YRz3yoHzVBJPlxjYrKlpFPWsGM4BXvjv8g==" saltValue="Hd6YsCOyFB4ynmH5QNCngw==" spinCount="100000" sheet="1" objects="1" scenarios="1"/>
  <mergeCells count="36">
    <mergeCell ref="C12:D12"/>
    <mergeCell ref="F12:G12"/>
    <mergeCell ref="I12:J12"/>
    <mergeCell ref="C10:D10"/>
    <mergeCell ref="F10:G10"/>
    <mergeCell ref="I10:J10"/>
    <mergeCell ref="C11:D11"/>
    <mergeCell ref="F11:G11"/>
    <mergeCell ref="I11:J11"/>
    <mergeCell ref="C8:D8"/>
    <mergeCell ref="F8:G8"/>
    <mergeCell ref="I8:J8"/>
    <mergeCell ref="C9:D9"/>
    <mergeCell ref="F9:G9"/>
    <mergeCell ref="I9:J9"/>
    <mergeCell ref="C7:D7"/>
    <mergeCell ref="F7:G7"/>
    <mergeCell ref="I7:J7"/>
    <mergeCell ref="C5:D5"/>
    <mergeCell ref="F5:G5"/>
    <mergeCell ref="I5:J5"/>
    <mergeCell ref="C6:D6"/>
    <mergeCell ref="F6:G6"/>
    <mergeCell ref="I6:J6"/>
    <mergeCell ref="C1:D1"/>
    <mergeCell ref="F1:G1"/>
    <mergeCell ref="I1:J1"/>
    <mergeCell ref="C2:D2"/>
    <mergeCell ref="F2:G2"/>
    <mergeCell ref="I2:J2"/>
    <mergeCell ref="C4:D4"/>
    <mergeCell ref="F4:G4"/>
    <mergeCell ref="I4:J4"/>
    <mergeCell ref="C3:D3"/>
    <mergeCell ref="F3:G3"/>
    <mergeCell ref="I3:J3"/>
  </mergeCells>
  <dataValidations count="1">
    <dataValidation type="list" errorStyle="warning" allowBlank="1" showErrorMessage="1" error="Voer juiste waarde in. " sqref="I4 F4 C4 I6 F6 C6 I2 F2 C2:D2 I8 F8 C8 I10 F10 C10" xr:uid="{719F921E-6380-524A-A500-26A97DA5FC47}">
      <formula1>SCOREOV</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P42"/>
  <sheetViews>
    <sheetView showGridLines="0" tabSelected="1" zoomScaleNormal="100" workbookViewId="0">
      <pane xSplit="2" ySplit="1" topLeftCell="C25" activePane="bottomRight" state="frozen"/>
      <selection pane="topRight" activeCell="C1" sqref="C1"/>
      <selection pane="bottomLeft" activeCell="A2" sqref="A2"/>
      <selection pane="bottomRight" activeCell="D40" sqref="D40:E40"/>
    </sheetView>
  </sheetViews>
  <sheetFormatPr baseColWidth="10" defaultColWidth="8.83203125" defaultRowHeight="15" x14ac:dyDescent="0.2"/>
  <cols>
    <col min="1" max="1" width="60.83203125" customWidth="1"/>
    <col min="2" max="2" width="30.83203125" customWidth="1"/>
    <col min="3" max="3" width="2.83203125" style="3" customWidth="1"/>
    <col min="4" max="5" width="28.83203125" customWidth="1"/>
    <col min="6" max="6" width="2.83203125" style="3" customWidth="1"/>
    <col min="7" max="8" width="28.83203125" customWidth="1"/>
    <col min="9" max="9" width="2.83203125" style="3" customWidth="1"/>
    <col min="10" max="11" width="28.83203125" customWidth="1"/>
  </cols>
  <sheetData>
    <row r="1" spans="1:16" ht="50.25" customHeight="1" x14ac:dyDescent="0.2">
      <c r="A1" s="46" t="s">
        <v>3</v>
      </c>
      <c r="B1" s="47"/>
      <c r="C1" s="6"/>
      <c r="D1" s="48" t="str">
        <f>'Beoordelaar 1'!C1</f>
        <v>Inschrijver 1</v>
      </c>
      <c r="E1" s="50"/>
      <c r="F1" s="7"/>
      <c r="G1" s="48" t="str">
        <f>'Beoordelaar 1'!F1</f>
        <v>Inschrijver 2</v>
      </c>
      <c r="H1" s="50"/>
      <c r="I1" s="7"/>
      <c r="J1" s="48" t="str">
        <f>'Beoordelaar 1'!I1</f>
        <v>Inschrijver 3</v>
      </c>
      <c r="K1" s="49"/>
      <c r="L1" s="2"/>
      <c r="M1" s="1"/>
      <c r="N1" s="1"/>
      <c r="O1" s="1"/>
      <c r="P1" s="1"/>
    </row>
    <row r="2" spans="1:16" ht="25" customHeight="1" x14ac:dyDescent="0.2">
      <c r="A2" s="66" t="str">
        <f>'Open vragen'!A3</f>
        <v>OPEN VRAAG 1 Plan van aanpak Overgangsfase (implementatie)</v>
      </c>
      <c r="B2" s="32" t="str">
        <f>'Beoordelaar 1'!A1</f>
        <v>Beoordelaar 1: &lt;&lt;&gt;&gt;</v>
      </c>
      <c r="C2" s="4"/>
      <c r="D2" s="30" t="str">
        <f>'Beoordelaar 1'!C2</f>
        <v>SCORE</v>
      </c>
      <c r="E2" s="51" t="s">
        <v>0</v>
      </c>
      <c r="F2" s="4"/>
      <c r="G2" s="31" t="str">
        <f>'Beoordelaar 1'!F2</f>
        <v>SCORE</v>
      </c>
      <c r="H2" s="51" t="s">
        <v>0</v>
      </c>
      <c r="I2" s="4"/>
      <c r="J2" s="31" t="str">
        <f>'Beoordelaar 1'!I2</f>
        <v>SCORE</v>
      </c>
      <c r="K2" s="51" t="s">
        <v>0</v>
      </c>
    </row>
    <row r="3" spans="1:16" ht="25" customHeight="1" x14ac:dyDescent="0.2">
      <c r="A3" s="66"/>
      <c r="B3" s="26" t="str">
        <f>'Beoordelaar 2'!A1</f>
        <v>Beoordelaar 2: &lt;&lt;&gt;&gt;</v>
      </c>
      <c r="C3" s="4"/>
      <c r="D3" s="30" t="str">
        <f>'Beoordelaar 2'!C2</f>
        <v>SCORE</v>
      </c>
      <c r="E3" s="52"/>
      <c r="F3" s="4"/>
      <c r="G3" s="31" t="str">
        <f>'Beoordelaar 2'!F2</f>
        <v>SCORE</v>
      </c>
      <c r="H3" s="52"/>
      <c r="I3" s="4"/>
      <c r="J3" s="31" t="str">
        <f>'Beoordelaar 2'!I2</f>
        <v>SCORE</v>
      </c>
      <c r="K3" s="52"/>
    </row>
    <row r="4" spans="1:16" ht="25" customHeight="1" x14ac:dyDescent="0.2">
      <c r="A4" s="66"/>
      <c r="B4" s="26" t="str">
        <f>'Beoordelaar 3'!A1</f>
        <v>Beoordelaar 3: &lt;&lt;&gt;&gt;</v>
      </c>
      <c r="C4" s="4"/>
      <c r="D4" s="30" t="str">
        <f>'Beoordelaar 3'!C2</f>
        <v>SCORE</v>
      </c>
      <c r="E4" s="52"/>
      <c r="F4" s="4"/>
      <c r="G4" s="31" t="str">
        <f>'Beoordelaar 3'!F2</f>
        <v>SCORE</v>
      </c>
      <c r="H4" s="52"/>
      <c r="I4" s="4"/>
      <c r="J4" s="31" t="str">
        <f>'Beoordelaar 3'!I2</f>
        <v>SCORE</v>
      </c>
      <c r="K4" s="52"/>
    </row>
    <row r="5" spans="1:16" ht="25" customHeight="1" x14ac:dyDescent="0.2">
      <c r="A5" s="66"/>
      <c r="B5" s="26" t="str">
        <f>'Beoordelaar 4'!A1</f>
        <v>Beoordelaar 4: &lt;&lt;&gt;&gt;</v>
      </c>
      <c r="C5" s="4"/>
      <c r="D5" s="30" t="str">
        <f>'Beoordelaar 4'!C2</f>
        <v>SCORE</v>
      </c>
      <c r="E5" s="52"/>
      <c r="F5" s="4"/>
      <c r="G5" s="31" t="str">
        <f>'Beoordelaar 4'!F2</f>
        <v>SCORE</v>
      </c>
      <c r="H5" s="52"/>
      <c r="I5" s="4"/>
      <c r="J5" s="31" t="str">
        <f>'Beoordelaar 4'!I2</f>
        <v>SCORE</v>
      </c>
      <c r="K5" s="52"/>
    </row>
    <row r="6" spans="1:16" ht="25" customHeight="1" thickBot="1" x14ac:dyDescent="0.25">
      <c r="A6" s="66"/>
      <c r="B6" s="27" t="str">
        <f>'Beoordelaar 5'!A1</f>
        <v>Beoordelaar 5: &lt;&lt;&gt;&gt;</v>
      </c>
      <c r="C6" s="4"/>
      <c r="D6" s="30" t="str">
        <f>'Beoordelaar 5'!C2</f>
        <v>SCORE</v>
      </c>
      <c r="E6" s="52"/>
      <c r="F6" s="4"/>
      <c r="G6" s="31" t="str">
        <f>'Beoordelaar 5'!F2</f>
        <v>SCORE</v>
      </c>
      <c r="H6" s="52"/>
      <c r="I6" s="4"/>
      <c r="J6" s="31" t="str">
        <f>'Beoordelaar 5'!I2</f>
        <v>SCORE</v>
      </c>
      <c r="K6" s="52"/>
    </row>
    <row r="7" spans="1:16" ht="25" customHeight="1" thickBot="1" x14ac:dyDescent="0.25">
      <c r="A7" s="62" t="s">
        <v>1</v>
      </c>
      <c r="B7" s="63"/>
      <c r="C7" s="25"/>
      <c r="D7" s="28" t="s">
        <v>2</v>
      </c>
      <c r="E7" s="52"/>
      <c r="F7" s="4"/>
      <c r="G7" s="28" t="s">
        <v>2</v>
      </c>
      <c r="H7" s="52"/>
      <c r="I7" s="4"/>
      <c r="J7" s="28" t="s">
        <v>2</v>
      </c>
      <c r="K7" s="52"/>
    </row>
    <row r="8" spans="1:16" ht="25" customHeight="1" x14ac:dyDescent="0.2">
      <c r="A8" s="64"/>
      <c r="B8" s="65"/>
      <c r="C8" s="4"/>
      <c r="D8" s="29" t="str">
        <f>IF(D7="Uitmuntend","€ 2.000",IF(D7="Goed","€ 1.800",IF(D7="Voldoende","€ 0",IF(D7="Matig","-€ 7.200",IF(D7="Onvoldoende","KO"," ")))))</f>
        <v xml:space="preserve"> </v>
      </c>
      <c r="E8" s="53"/>
      <c r="F8" s="4"/>
      <c r="G8" s="29" t="str">
        <f>IF(G7="Uitmuntend","€ 2.000",IF(G7="Goed","€ 1.800",IF(G7="Voldoende","€ 0",IF(G7="Matig","-€ 7.200",IF(G7="Onvoldoende","KO"," ")))))</f>
        <v xml:space="preserve"> </v>
      </c>
      <c r="H8" s="53"/>
      <c r="I8" s="4"/>
      <c r="J8" s="29" t="str">
        <f>IF(J7="Uitmuntend","€ 2.000",IF(J7="Goed","€ 1.800",IF(J7="Voldoende","€ 0",IF(J7="Matig","-€ 7.200",IF(J7="Onvoldoende","KO"," ")))))</f>
        <v xml:space="preserve"> </v>
      </c>
      <c r="K8" s="53"/>
    </row>
    <row r="9" spans="1:16" ht="25" customHeight="1" x14ac:dyDescent="0.2">
      <c r="A9" s="67" t="str">
        <f>'Open vragen'!A5</f>
        <v xml:space="preserve">OPEN VRAAG 2 Duurzaamheid </v>
      </c>
      <c r="B9" s="32" t="str">
        <f>B2</f>
        <v>Beoordelaar 1: &lt;&lt;&gt;&gt;</v>
      </c>
      <c r="C9" s="4"/>
      <c r="D9" s="31" t="str">
        <f>'Beoordelaar 1'!C4</f>
        <v>SCORE</v>
      </c>
      <c r="E9" s="51" t="s">
        <v>0</v>
      </c>
      <c r="F9" s="4"/>
      <c r="G9" s="31" t="str">
        <f>'Beoordelaar 1'!F4</f>
        <v>SCORE</v>
      </c>
      <c r="H9" s="51" t="s">
        <v>0</v>
      </c>
      <c r="I9" s="4"/>
      <c r="J9" s="31" t="str">
        <f>'Beoordelaar 1'!I4</f>
        <v>SCORE</v>
      </c>
      <c r="K9" s="51" t="s">
        <v>0</v>
      </c>
    </row>
    <row r="10" spans="1:16" ht="25" customHeight="1" x14ac:dyDescent="0.2">
      <c r="A10" s="66"/>
      <c r="B10" s="26" t="str">
        <f>B3</f>
        <v>Beoordelaar 2: &lt;&lt;&gt;&gt;</v>
      </c>
      <c r="C10" s="4"/>
      <c r="D10" s="31" t="str">
        <f>'Beoordelaar 2'!C4</f>
        <v>SCORE</v>
      </c>
      <c r="E10" s="52"/>
      <c r="F10" s="4"/>
      <c r="G10" s="31" t="str">
        <f>'Beoordelaar 2'!F4</f>
        <v>SCORE</v>
      </c>
      <c r="H10" s="52"/>
      <c r="I10" s="4"/>
      <c r="J10" s="31" t="str">
        <f>'Beoordelaar 2'!I4</f>
        <v>SCORE</v>
      </c>
      <c r="K10" s="52"/>
    </row>
    <row r="11" spans="1:16" ht="25" customHeight="1" x14ac:dyDescent="0.2">
      <c r="A11" s="66"/>
      <c r="B11" s="26" t="str">
        <f>B4</f>
        <v>Beoordelaar 3: &lt;&lt;&gt;&gt;</v>
      </c>
      <c r="C11" s="4"/>
      <c r="D11" s="31" t="str">
        <f>'Beoordelaar 3'!C4</f>
        <v>SCORE</v>
      </c>
      <c r="E11" s="52"/>
      <c r="F11" s="4"/>
      <c r="G11" s="31" t="str">
        <f>'Beoordelaar 3'!F4</f>
        <v>SCORE</v>
      </c>
      <c r="H11" s="52"/>
      <c r="I11" s="4"/>
      <c r="J11" s="31" t="str">
        <f>'Beoordelaar 3'!I4</f>
        <v>SCORE</v>
      </c>
      <c r="K11" s="52"/>
    </row>
    <row r="12" spans="1:16" ht="25" customHeight="1" x14ac:dyDescent="0.2">
      <c r="A12" s="66"/>
      <c r="B12" s="26" t="str">
        <f>B5</f>
        <v>Beoordelaar 4: &lt;&lt;&gt;&gt;</v>
      </c>
      <c r="C12" s="4"/>
      <c r="D12" s="31" t="str">
        <f>'Beoordelaar 4'!C4</f>
        <v>SCORE</v>
      </c>
      <c r="E12" s="52"/>
      <c r="F12" s="4"/>
      <c r="G12" s="31" t="str">
        <f>'Beoordelaar 4'!F4</f>
        <v>SCORE</v>
      </c>
      <c r="H12" s="52"/>
      <c r="I12" s="4"/>
      <c r="J12" s="31" t="str">
        <f>'Beoordelaar 4'!I4</f>
        <v>SCORE</v>
      </c>
      <c r="K12" s="52"/>
    </row>
    <row r="13" spans="1:16" ht="25" customHeight="1" thickBot="1" x14ac:dyDescent="0.25">
      <c r="A13" s="66"/>
      <c r="B13" s="27" t="str">
        <f>B6</f>
        <v>Beoordelaar 5: &lt;&lt;&gt;&gt;</v>
      </c>
      <c r="C13" s="4"/>
      <c r="D13" s="31" t="str">
        <f>'Beoordelaar 5'!C4</f>
        <v>SCORE</v>
      </c>
      <c r="E13" s="52"/>
      <c r="F13" s="4"/>
      <c r="G13" s="31" t="str">
        <f>'Beoordelaar 5'!F4</f>
        <v>SCORE</v>
      </c>
      <c r="H13" s="52"/>
      <c r="I13" s="4"/>
      <c r="J13" s="31" t="str">
        <f>'Beoordelaar 5'!I4</f>
        <v>SCORE</v>
      </c>
      <c r="K13" s="52"/>
    </row>
    <row r="14" spans="1:16" ht="25" customHeight="1" thickBot="1" x14ac:dyDescent="0.25">
      <c r="A14" s="62" t="s">
        <v>1</v>
      </c>
      <c r="B14" s="63"/>
      <c r="C14" s="25"/>
      <c r="D14" s="28" t="s">
        <v>2</v>
      </c>
      <c r="E14" s="52"/>
      <c r="F14" s="4"/>
      <c r="G14" s="28" t="s">
        <v>2</v>
      </c>
      <c r="H14" s="52"/>
      <c r="I14" s="4"/>
      <c r="J14" s="28" t="s">
        <v>2</v>
      </c>
      <c r="K14" s="52"/>
    </row>
    <row r="15" spans="1:16" ht="25" customHeight="1" x14ac:dyDescent="0.2">
      <c r="A15" s="64"/>
      <c r="B15" s="65"/>
      <c r="C15" s="4"/>
      <c r="D15" s="29" t="str">
        <f>IF(D14="Uitmuntend","€ 2.000",IF(D14="Goed","€ 1.800",IF(D14="Voldoende","€ 0",IF(D14="Matig","-€ 7.200",IF(D14="Onvoldoende","KO"," ")))))</f>
        <v xml:space="preserve"> </v>
      </c>
      <c r="E15" s="53"/>
      <c r="F15" s="4"/>
      <c r="G15" s="29" t="str">
        <f>IF(G14="Uitmuntend","€ 2.000",IF(G14="Goed","€ 1.800",IF(G14="Voldoende","€ 0",IF(G14="Matig","-€ 7.200",IF(G14="Onvoldoende","KO"," ")))))</f>
        <v xml:space="preserve"> </v>
      </c>
      <c r="H15" s="53"/>
      <c r="I15" s="4"/>
      <c r="J15" s="29" t="str">
        <f>IF(J14="Uitmuntend","€ 2.000",IF(J14="Goed","€ 1.800",IF(J14="Voldoende","€ 0",IF(J14="Matig","-€ 7.200",IF(J14="Onvoldoende","KO"," ")))))</f>
        <v xml:space="preserve"> </v>
      </c>
      <c r="K15" s="53"/>
    </row>
    <row r="16" spans="1:16" ht="24.75" customHeight="1" x14ac:dyDescent="0.2">
      <c r="A16" s="67" t="str">
        <f>'Open vragen'!A7</f>
        <v>OPEN VRAAG 3 Casus storingsmelding</v>
      </c>
      <c r="B16" s="26" t="str">
        <f>B2</f>
        <v>Beoordelaar 1: &lt;&lt;&gt;&gt;</v>
      </c>
      <c r="C16" s="4"/>
      <c r="D16" s="31" t="str">
        <f>'Beoordelaar 1'!C6</f>
        <v>SCORE</v>
      </c>
      <c r="E16" s="51" t="s">
        <v>0</v>
      </c>
      <c r="F16" s="4"/>
      <c r="G16" s="31" t="str">
        <f>'Beoordelaar 1'!F6</f>
        <v>SCORE</v>
      </c>
      <c r="H16" s="51" t="s">
        <v>0</v>
      </c>
      <c r="I16" s="4"/>
      <c r="J16" s="31" t="str">
        <f>'Beoordelaar 1'!I6</f>
        <v>SCORE</v>
      </c>
      <c r="K16" s="51" t="s">
        <v>0</v>
      </c>
    </row>
    <row r="17" spans="1:11" ht="24.75" customHeight="1" x14ac:dyDescent="0.2">
      <c r="A17" s="66"/>
      <c r="B17" s="26" t="str">
        <f>B3</f>
        <v>Beoordelaar 2: &lt;&lt;&gt;&gt;</v>
      </c>
      <c r="C17" s="4"/>
      <c r="D17" s="31" t="str">
        <f>'Beoordelaar 2'!C6</f>
        <v>SCORE</v>
      </c>
      <c r="E17" s="52"/>
      <c r="F17" s="4"/>
      <c r="G17" s="31" t="str">
        <f>'Beoordelaar 2'!F6</f>
        <v>SCORE</v>
      </c>
      <c r="H17" s="52"/>
      <c r="I17" s="4"/>
      <c r="J17" s="31" t="str">
        <f>'Beoordelaar 2'!I6</f>
        <v>SCORE</v>
      </c>
      <c r="K17" s="52"/>
    </row>
    <row r="18" spans="1:11" ht="25" customHeight="1" x14ac:dyDescent="0.2">
      <c r="A18" s="66"/>
      <c r="B18" s="26" t="str">
        <f>B4</f>
        <v>Beoordelaar 3: &lt;&lt;&gt;&gt;</v>
      </c>
      <c r="C18" s="4"/>
      <c r="D18" s="31" t="str">
        <f>'Beoordelaar 3'!C6</f>
        <v>SCORE</v>
      </c>
      <c r="E18" s="52"/>
      <c r="F18" s="4"/>
      <c r="G18" s="31" t="str">
        <f>'Beoordelaar 3'!F6</f>
        <v>SCORE</v>
      </c>
      <c r="H18" s="52"/>
      <c r="I18" s="4"/>
      <c r="J18" s="31" t="str">
        <f>'Beoordelaar 3'!I6</f>
        <v>SCORE</v>
      </c>
      <c r="K18" s="52"/>
    </row>
    <row r="19" spans="1:11" ht="25" customHeight="1" x14ac:dyDescent="0.2">
      <c r="A19" s="66"/>
      <c r="B19" s="26" t="str">
        <f>B5</f>
        <v>Beoordelaar 4: &lt;&lt;&gt;&gt;</v>
      </c>
      <c r="C19" s="4"/>
      <c r="D19" s="31" t="str">
        <f>'Beoordelaar 4'!C6</f>
        <v>SCORE</v>
      </c>
      <c r="E19" s="52"/>
      <c r="F19" s="4"/>
      <c r="G19" s="31" t="str">
        <f>'Beoordelaar 4'!F6</f>
        <v>SCORE</v>
      </c>
      <c r="H19" s="52"/>
      <c r="I19" s="4"/>
      <c r="J19" s="31" t="str">
        <f>'Beoordelaar 4'!I6</f>
        <v>SCORE</v>
      </c>
      <c r="K19" s="52"/>
    </row>
    <row r="20" spans="1:11" ht="25" customHeight="1" thickBot="1" x14ac:dyDescent="0.25">
      <c r="A20" s="66"/>
      <c r="B20" s="27" t="str">
        <f>B6</f>
        <v>Beoordelaar 5: &lt;&lt;&gt;&gt;</v>
      </c>
      <c r="C20" s="4"/>
      <c r="D20" s="31" t="str">
        <f>'Beoordelaar 5'!C6</f>
        <v>SCORE</v>
      </c>
      <c r="E20" s="52"/>
      <c r="F20" s="4"/>
      <c r="G20" s="31" t="str">
        <f>'Beoordelaar 5'!F6</f>
        <v>SCORE</v>
      </c>
      <c r="H20" s="52"/>
      <c r="I20" s="4"/>
      <c r="J20" s="31" t="str">
        <f>'Beoordelaar 5'!I6</f>
        <v>SCORE</v>
      </c>
      <c r="K20" s="52"/>
    </row>
    <row r="21" spans="1:11" ht="25" customHeight="1" thickBot="1" x14ac:dyDescent="0.25">
      <c r="A21" s="62" t="s">
        <v>1</v>
      </c>
      <c r="B21" s="63"/>
      <c r="C21" s="25"/>
      <c r="D21" s="28" t="s">
        <v>2</v>
      </c>
      <c r="E21" s="52"/>
      <c r="F21" s="4"/>
      <c r="G21" s="28" t="s">
        <v>2</v>
      </c>
      <c r="H21" s="52"/>
      <c r="I21" s="4"/>
      <c r="J21" s="28" t="s">
        <v>2</v>
      </c>
      <c r="K21" s="52"/>
    </row>
    <row r="22" spans="1:11" ht="25" customHeight="1" x14ac:dyDescent="0.2">
      <c r="A22" s="64"/>
      <c r="B22" s="65"/>
      <c r="C22" s="4"/>
      <c r="D22" s="29" t="str">
        <f>IF(D21="Uitmuntend","€ 7.000",IF(D21="Goed","€ 6.300",IF(D21="Voldoende","€ 0",IF(D21="Matig","-€ 25.200",IF(D21="Onvoldoende","KO"," ")))))</f>
        <v xml:space="preserve"> </v>
      </c>
      <c r="E22" s="53"/>
      <c r="F22" s="4"/>
      <c r="G22" s="29" t="str">
        <f>IF(G21="Uitmuntend","€ 7.000",IF(G21="Goed","€ 6.300",IF(G21="Voldoende","€ 0",IF(G21="Matig","-€ 25.200",IF(G21="Onvoldoende","KO"," ")))))</f>
        <v xml:space="preserve"> </v>
      </c>
      <c r="H22" s="53"/>
      <c r="I22" s="4"/>
      <c r="J22" s="29" t="str">
        <f>IF(J21="Uitmuntend","€ 7.000",IF(J21="Goed","€ 6.300",IF(J21="Voldoende","€ 0",IF(J21="Matig","-€ 25.200",IF(J21="Onvoldoende","KO"," ")))))</f>
        <v xml:space="preserve"> </v>
      </c>
      <c r="K22" s="53"/>
    </row>
    <row r="23" spans="1:11" ht="25" customHeight="1" x14ac:dyDescent="0.2">
      <c r="A23" s="67" t="str">
        <f>'Open vragen'!A9</f>
        <v>OPEN VRAAG 4 Toegevoegde waarde</v>
      </c>
      <c r="B23" s="26" t="str">
        <f>B9</f>
        <v>Beoordelaar 1: &lt;&lt;&gt;&gt;</v>
      </c>
      <c r="C23" s="4"/>
      <c r="D23" s="31" t="str">
        <f>'Beoordelaar 1'!C8</f>
        <v>SCORE</v>
      </c>
      <c r="E23" s="51" t="s">
        <v>0</v>
      </c>
      <c r="F23" s="4"/>
      <c r="G23" s="31" t="str">
        <f>'Beoordelaar 1'!F8</f>
        <v>SCORE</v>
      </c>
      <c r="H23" s="51" t="s">
        <v>0</v>
      </c>
      <c r="I23" s="4"/>
      <c r="J23" s="31" t="str">
        <f>'Beoordelaar 1'!I8</f>
        <v>SCORE</v>
      </c>
      <c r="K23" s="51" t="s">
        <v>0</v>
      </c>
    </row>
    <row r="24" spans="1:11" ht="24.75" customHeight="1" x14ac:dyDescent="0.2">
      <c r="A24" s="66"/>
      <c r="B24" s="26" t="str">
        <f>B10</f>
        <v>Beoordelaar 2: &lt;&lt;&gt;&gt;</v>
      </c>
      <c r="C24" s="4"/>
      <c r="D24" s="31" t="str">
        <f>'Beoordelaar 2'!C8</f>
        <v>SCORE</v>
      </c>
      <c r="E24" s="52"/>
      <c r="F24" s="4"/>
      <c r="G24" s="31" t="str">
        <f>'Beoordelaar 2'!F8</f>
        <v>SCORE</v>
      </c>
      <c r="H24" s="52"/>
      <c r="I24" s="4"/>
      <c r="J24" s="31" t="str">
        <f>'Beoordelaar 2'!I8</f>
        <v>SCORE</v>
      </c>
      <c r="K24" s="52"/>
    </row>
    <row r="25" spans="1:11" ht="25" customHeight="1" x14ac:dyDescent="0.2">
      <c r="A25" s="66"/>
      <c r="B25" s="26" t="str">
        <f>B11</f>
        <v>Beoordelaar 3: &lt;&lt;&gt;&gt;</v>
      </c>
      <c r="C25" s="4"/>
      <c r="D25" s="31" t="str">
        <f>'Beoordelaar 3'!C8</f>
        <v>SCORE</v>
      </c>
      <c r="E25" s="52"/>
      <c r="F25" s="4"/>
      <c r="G25" s="31" t="str">
        <f>'Beoordelaar 3'!F8</f>
        <v>SCORE</v>
      </c>
      <c r="H25" s="52"/>
      <c r="I25" s="4"/>
      <c r="J25" s="31" t="str">
        <f>'Beoordelaar 3'!I8</f>
        <v>SCORE</v>
      </c>
      <c r="K25" s="52"/>
    </row>
    <row r="26" spans="1:11" ht="25" customHeight="1" x14ac:dyDescent="0.2">
      <c r="A26" s="66"/>
      <c r="B26" s="26" t="str">
        <f>B12</f>
        <v>Beoordelaar 4: &lt;&lt;&gt;&gt;</v>
      </c>
      <c r="C26" s="4"/>
      <c r="D26" s="31" t="str">
        <f>'Beoordelaar 4'!C8</f>
        <v>SCORE</v>
      </c>
      <c r="E26" s="52"/>
      <c r="F26" s="4"/>
      <c r="G26" s="31" t="str">
        <f>'Beoordelaar 4'!F8</f>
        <v>SCORE</v>
      </c>
      <c r="H26" s="52"/>
      <c r="I26" s="4"/>
      <c r="J26" s="31" t="str">
        <f>'Beoordelaar 4'!I8</f>
        <v>SCORE</v>
      </c>
      <c r="K26" s="52"/>
    </row>
    <row r="27" spans="1:11" ht="25" customHeight="1" thickBot="1" x14ac:dyDescent="0.25">
      <c r="A27" s="66"/>
      <c r="B27" s="27" t="str">
        <f>B13</f>
        <v>Beoordelaar 5: &lt;&lt;&gt;&gt;</v>
      </c>
      <c r="C27" s="4"/>
      <c r="D27" s="31" t="str">
        <f>'Beoordelaar 5'!C8</f>
        <v>SCORE</v>
      </c>
      <c r="E27" s="52"/>
      <c r="F27" s="4"/>
      <c r="G27" s="31" t="str">
        <f>'Beoordelaar 5'!F8</f>
        <v>SCORE</v>
      </c>
      <c r="H27" s="52"/>
      <c r="I27" s="4"/>
      <c r="J27" s="31" t="str">
        <f>'Beoordelaar 5'!I8</f>
        <v>SCORE</v>
      </c>
      <c r="K27" s="52"/>
    </row>
    <row r="28" spans="1:11" ht="25" customHeight="1" thickBot="1" x14ac:dyDescent="0.25">
      <c r="A28" s="62" t="s">
        <v>1</v>
      </c>
      <c r="B28" s="63"/>
      <c r="C28" s="25"/>
      <c r="D28" s="28" t="s">
        <v>2</v>
      </c>
      <c r="E28" s="52"/>
      <c r="F28" s="4"/>
      <c r="G28" s="28" t="s">
        <v>2</v>
      </c>
      <c r="H28" s="52"/>
      <c r="I28" s="4"/>
      <c r="J28" s="28" t="s">
        <v>2</v>
      </c>
      <c r="K28" s="52"/>
    </row>
    <row r="29" spans="1:11" ht="25" customHeight="1" x14ac:dyDescent="0.2">
      <c r="A29" s="64"/>
      <c r="B29" s="65"/>
      <c r="C29" s="4"/>
      <c r="D29" s="29" t="str">
        <f>IF(D28="Uitmuntend","€ 2.000",IF(D28="Goed","€ 1.800",IF(D28="Voldoende","€ 0",IF(D28="Matig","-€ 7.200",IF(D28="Onvoldoende","KO"," ")))))</f>
        <v xml:space="preserve"> </v>
      </c>
      <c r="E29" s="53"/>
      <c r="F29" s="4"/>
      <c r="G29" s="29" t="str">
        <f>IF(G28="Uitmuntend","€ 2.000",IF(G28="Goed","€ 1.800",IF(G28="Voldoende","€ 0",IF(G28="Matig","-€ 7.200",IF(G28="Onvoldoende","KO"," ")))))</f>
        <v xml:space="preserve"> </v>
      </c>
      <c r="H29" s="53"/>
      <c r="I29" s="4"/>
      <c r="J29" s="29" t="str">
        <f>IF(J28="Uitmuntend","€ 2.000",IF(J28="Goed","€ 1.800",IF(J28="Voldoende","€ 0",IF(J28="Matig","-€ 7.200",IF(J28="Onvoldoende","KO"," ")))))</f>
        <v xml:space="preserve"> </v>
      </c>
      <c r="K29" s="53"/>
    </row>
    <row r="30" spans="1:11" ht="25" customHeight="1" x14ac:dyDescent="0.2">
      <c r="A30" s="67" t="str">
        <f>'Open vragen'!A11</f>
        <v>OPEN VRAAG 5 Onderhoudscyclus</v>
      </c>
      <c r="B30" s="26" t="str">
        <f>B16</f>
        <v>Beoordelaar 1: &lt;&lt;&gt;&gt;</v>
      </c>
      <c r="C30" s="4"/>
      <c r="D30" s="31" t="str">
        <f>'Beoordelaar 1'!C10</f>
        <v>SCORE</v>
      </c>
      <c r="E30" s="51" t="s">
        <v>0</v>
      </c>
      <c r="F30" s="4"/>
      <c r="G30" s="31" t="str">
        <f>'Beoordelaar 1'!F10</f>
        <v>SCORE</v>
      </c>
      <c r="H30" s="51" t="s">
        <v>0</v>
      </c>
      <c r="I30" s="4"/>
      <c r="J30" s="31" t="str">
        <f>'Beoordelaar 1'!I10</f>
        <v>SCORE</v>
      </c>
      <c r="K30" s="51" t="s">
        <v>0</v>
      </c>
    </row>
    <row r="31" spans="1:11" ht="24.75" customHeight="1" x14ac:dyDescent="0.2">
      <c r="A31" s="66"/>
      <c r="B31" s="26" t="str">
        <f>B17</f>
        <v>Beoordelaar 2: &lt;&lt;&gt;&gt;</v>
      </c>
      <c r="C31" s="4"/>
      <c r="D31" s="31" t="str">
        <f>'Beoordelaar 2'!C10</f>
        <v>SCORE</v>
      </c>
      <c r="E31" s="52"/>
      <c r="F31" s="4"/>
      <c r="G31" s="31" t="str">
        <f>'Beoordelaar 2'!F10</f>
        <v>SCORE</v>
      </c>
      <c r="H31" s="52"/>
      <c r="I31" s="4"/>
      <c r="J31" s="31" t="str">
        <f>'Beoordelaar 2'!I10</f>
        <v>SCORE</v>
      </c>
      <c r="K31" s="52"/>
    </row>
    <row r="32" spans="1:11" ht="25" customHeight="1" x14ac:dyDescent="0.2">
      <c r="A32" s="66"/>
      <c r="B32" s="26" t="str">
        <f>B18</f>
        <v>Beoordelaar 3: &lt;&lt;&gt;&gt;</v>
      </c>
      <c r="C32" s="4"/>
      <c r="D32" s="31" t="str">
        <f>'Beoordelaar 3'!C10</f>
        <v>SCORE</v>
      </c>
      <c r="E32" s="52"/>
      <c r="F32" s="4"/>
      <c r="G32" s="31" t="str">
        <f>'Beoordelaar 3'!F10</f>
        <v>SCORE</v>
      </c>
      <c r="H32" s="52"/>
      <c r="I32" s="4"/>
      <c r="J32" s="31" t="str">
        <f>'Beoordelaar 3'!I10</f>
        <v>SCORE</v>
      </c>
      <c r="K32" s="52"/>
    </row>
    <row r="33" spans="1:11" ht="25" customHeight="1" x14ac:dyDescent="0.2">
      <c r="A33" s="66"/>
      <c r="B33" s="26" t="str">
        <f>B19</f>
        <v>Beoordelaar 4: &lt;&lt;&gt;&gt;</v>
      </c>
      <c r="C33" s="4"/>
      <c r="D33" s="31" t="str">
        <f>'Beoordelaar 4'!C10</f>
        <v>SCORE</v>
      </c>
      <c r="E33" s="52"/>
      <c r="F33" s="4"/>
      <c r="G33" s="31" t="str">
        <f>'Beoordelaar 4'!F10</f>
        <v>SCORE</v>
      </c>
      <c r="H33" s="52"/>
      <c r="I33" s="4"/>
      <c r="J33" s="31" t="str">
        <f>'Beoordelaar 4'!I10</f>
        <v>SCORE</v>
      </c>
      <c r="K33" s="52"/>
    </row>
    <row r="34" spans="1:11" ht="25" customHeight="1" thickBot="1" x14ac:dyDescent="0.25">
      <c r="A34" s="66"/>
      <c r="B34" s="27" t="str">
        <f>B20</f>
        <v>Beoordelaar 5: &lt;&lt;&gt;&gt;</v>
      </c>
      <c r="C34" s="4"/>
      <c r="D34" s="31" t="str">
        <f>'Beoordelaar 5'!C10</f>
        <v>SCORE</v>
      </c>
      <c r="E34" s="52"/>
      <c r="F34" s="4"/>
      <c r="G34" s="31" t="str">
        <f>'Beoordelaar 5'!F10</f>
        <v>SCORE</v>
      </c>
      <c r="H34" s="52"/>
      <c r="I34" s="4"/>
      <c r="J34" s="31" t="str">
        <f>'Beoordelaar 5'!I10</f>
        <v>SCORE</v>
      </c>
      <c r="K34" s="52"/>
    </row>
    <row r="35" spans="1:11" ht="25" customHeight="1" thickBot="1" x14ac:dyDescent="0.25">
      <c r="A35" s="62" t="s">
        <v>1</v>
      </c>
      <c r="B35" s="63"/>
      <c r="C35" s="25"/>
      <c r="D35" s="28" t="s">
        <v>2</v>
      </c>
      <c r="E35" s="52"/>
      <c r="F35" s="4"/>
      <c r="G35" s="28" t="s">
        <v>2</v>
      </c>
      <c r="H35" s="52"/>
      <c r="I35" s="4"/>
      <c r="J35" s="28" t="s">
        <v>2</v>
      </c>
      <c r="K35" s="52"/>
    </row>
    <row r="36" spans="1:11" ht="25" customHeight="1" x14ac:dyDescent="0.2">
      <c r="A36" s="64"/>
      <c r="B36" s="65"/>
      <c r="C36" s="4"/>
      <c r="D36" s="29" t="str">
        <f>IF(D35="Uitmuntend","€ 7.000",IF(D35="Goed","€ 6.300",IF(D35="Voldoende","€ 0",IF(D35="Matig","-€ 25.200",IF(D35="Onvoldoende","KO"," ")))))</f>
        <v xml:space="preserve"> </v>
      </c>
      <c r="E36" s="53"/>
      <c r="F36" s="4"/>
      <c r="G36" s="29" t="str">
        <f>IF(G35="Uitmuntend","€ 7.000",IF(G35="Goed","€ 6.300",IF(G35="Voldoende","€ 0",IF(G35="Matig","-€ 25.200",IF(G35="Onvoldoende","KO"," ")))))</f>
        <v xml:space="preserve"> </v>
      </c>
      <c r="H36" s="53"/>
      <c r="I36" s="4"/>
      <c r="J36" s="29" t="str">
        <f>IF(J35="Uitmuntend","€ 7.000",IF(J35="Goed","€ 6.300",IF(J35="Voldoende","€ 0",IF(J35="Matig","-€ 25.200",IF(J35="Onvoldoende","KO"," ")))))</f>
        <v xml:space="preserve"> </v>
      </c>
      <c r="K36" s="53"/>
    </row>
    <row r="38" spans="1:11" ht="30" customHeight="1" x14ac:dyDescent="0.2">
      <c r="A38" s="54" t="s">
        <v>12</v>
      </c>
      <c r="B38" s="55"/>
      <c r="C38" s="10"/>
      <c r="D38" s="56" t="e">
        <f>D8+D15+D22+D29+D36</f>
        <v>#VALUE!</v>
      </c>
      <c r="E38" s="57"/>
      <c r="F38"/>
      <c r="G38" s="56" t="e">
        <f>G8+G15+G22+G29+G36</f>
        <v>#VALUE!</v>
      </c>
      <c r="H38" s="57"/>
      <c r="I38"/>
      <c r="J38" s="56" t="e">
        <f>J8+J15+J22+J29+J36</f>
        <v>#VALUE!</v>
      </c>
      <c r="K38" s="57"/>
    </row>
    <row r="40" spans="1:11" ht="30" customHeight="1" x14ac:dyDescent="0.2">
      <c r="A40" s="54" t="s">
        <v>20</v>
      </c>
      <c r="B40" s="55"/>
      <c r="C40" s="10"/>
      <c r="D40" s="58">
        <v>0</v>
      </c>
      <c r="E40" s="59"/>
      <c r="F40"/>
      <c r="G40" s="58">
        <v>0</v>
      </c>
      <c r="H40" s="59"/>
      <c r="I40"/>
      <c r="J40" s="58">
        <v>0</v>
      </c>
      <c r="K40" s="59"/>
    </row>
    <row r="42" spans="1:11" ht="40" customHeight="1" x14ac:dyDescent="0.2">
      <c r="A42" s="68" t="s">
        <v>27</v>
      </c>
      <c r="B42" s="69"/>
      <c r="C42" s="10"/>
      <c r="D42" s="60" t="e">
        <f>D40-D38</f>
        <v>#VALUE!</v>
      </c>
      <c r="E42" s="61"/>
      <c r="F42"/>
      <c r="G42" s="60" t="e">
        <f>G40-G38</f>
        <v>#VALUE!</v>
      </c>
      <c r="H42" s="61"/>
      <c r="I42"/>
      <c r="J42" s="60" t="e">
        <f>J40-J38</f>
        <v>#VALUE!</v>
      </c>
      <c r="K42" s="61"/>
    </row>
  </sheetData>
  <sheetProtection algorithmName="SHA-512" hashValue="N6imOgOv9Nypmp1UpyA2lLX36oyQX3uFI/wZ2Xjup15EsYdnmfpwBh9bT6jScj7pDN1icVVdpiAS0oiqzxYoYA==" saltValue="pMvqy7HHsFJRA2ZZXBkWNw==" spinCount="100000" sheet="1" objects="1" scenarios="1"/>
  <mergeCells count="46">
    <mergeCell ref="A42:B42"/>
    <mergeCell ref="A21:B21"/>
    <mergeCell ref="A22:B22"/>
    <mergeCell ref="A7:B7"/>
    <mergeCell ref="A8:B8"/>
    <mergeCell ref="A16:A20"/>
    <mergeCell ref="A40:B40"/>
    <mergeCell ref="A23:A27"/>
    <mergeCell ref="A30:A34"/>
    <mergeCell ref="A14:B14"/>
    <mergeCell ref="A15:B15"/>
    <mergeCell ref="A29:B29"/>
    <mergeCell ref="A28:B28"/>
    <mergeCell ref="A35:B35"/>
    <mergeCell ref="A36:B36"/>
    <mergeCell ref="D40:E40"/>
    <mergeCell ref="G40:H40"/>
    <mergeCell ref="J40:K40"/>
    <mergeCell ref="D42:E42"/>
    <mergeCell ref="G42:H42"/>
    <mergeCell ref="J42:K42"/>
    <mergeCell ref="E16:E22"/>
    <mergeCell ref="H16:H22"/>
    <mergeCell ref="K16:K22"/>
    <mergeCell ref="A38:B38"/>
    <mergeCell ref="D38:E38"/>
    <mergeCell ref="G38:H38"/>
    <mergeCell ref="J38:K38"/>
    <mergeCell ref="E23:E29"/>
    <mergeCell ref="H23:H29"/>
    <mergeCell ref="K23:K29"/>
    <mergeCell ref="E30:E36"/>
    <mergeCell ref="H30:H36"/>
    <mergeCell ref="K30:K36"/>
    <mergeCell ref="A1:B1"/>
    <mergeCell ref="A2:A6"/>
    <mergeCell ref="A9:A13"/>
    <mergeCell ref="J1:K1"/>
    <mergeCell ref="G1:H1"/>
    <mergeCell ref="D1:E1"/>
    <mergeCell ref="E2:E8"/>
    <mergeCell ref="H2:H8"/>
    <mergeCell ref="K2:K8"/>
    <mergeCell ref="E9:E15"/>
    <mergeCell ref="H9:H15"/>
    <mergeCell ref="K9:K15"/>
  </mergeCells>
  <dataValidations count="1">
    <dataValidation type="list" errorStyle="warning" allowBlank="1" showErrorMessage="1" sqref="D7 G7 J7 D14 G14 J14 D21 G21 J21 D28 G28 J28 D35 G35 J35" xr:uid="{60553409-81C2-8D4F-B57B-F7888329C075}">
      <formula1>SCOREOV</formula1>
    </dataValidation>
  </dataValidation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3bbc45e1762022e22ca0153a50361aad">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16b47c6a34ba05ee4c441637e1b8d82d"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178CB2-F86F-4813-BED2-B47EDCB58BF4}">
  <ds:schemaRefs>
    <ds:schemaRef ds:uri="http://schemas.microsoft.com/office/2006/metadata/properties"/>
    <ds:schemaRef ds:uri="http://schemas.microsoft.com/office/2006/documentManagement/types"/>
    <ds:schemaRef ds:uri="http://purl.org/dc/terms/"/>
    <ds:schemaRef ds:uri="http://www.w3.org/XML/1998/namespace"/>
    <ds:schemaRef ds:uri="cdfd6af9-2027-427e-aee7-f2f3dc2ea940"/>
    <ds:schemaRef ds:uri="04d4ff2e-cf62-40b0-a5cf-f8c6524922a9"/>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36B26A9-A564-4A56-BF05-DE7EDF12D5FA}">
  <ds:schemaRefs>
    <ds:schemaRef ds:uri="http://schemas.microsoft.com/sharepoint/v3/contenttype/forms"/>
  </ds:schemaRefs>
</ds:datastoreItem>
</file>

<file path=customXml/itemProps3.xml><?xml version="1.0" encoding="utf-8"?>
<ds:datastoreItem xmlns:ds="http://schemas.openxmlformats.org/officeDocument/2006/customXml" ds:itemID="{42FD5F1A-FC64-48F3-A455-6F59D005E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Open vragen</vt:lpstr>
      <vt:lpstr>Beoordelaar 1</vt:lpstr>
      <vt:lpstr>Beoordelaar 2</vt:lpstr>
      <vt:lpstr>Beoordelaar 3</vt:lpstr>
      <vt:lpstr>Beoordelaar 4</vt:lpstr>
      <vt:lpstr>Beoordelaar 5</vt:lpstr>
      <vt:lpstr>Consensus</vt:lpstr>
      <vt:lpstr>SCOREOV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dc:description>
  <cp:lastModifiedBy/>
  <dcterms:created xsi:type="dcterms:W3CDTF">2006-09-16T00:00:00Z</dcterms:created>
  <dcterms:modified xsi:type="dcterms:W3CDTF">2025-09-05T14:24:21Z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