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G:\TRAJECTEN\BUURT\GWW\Riolering - relining - pompen en gemalen\HLT LISTEY 202412 PRJ-2400331 Onderhoud gemalen inclusief Kaag\06. Nota van Inlichtingen\NVI1\"/>
    </mc:Choice>
  </mc:AlternateContent>
  <xr:revisionPtr revIDLastSave="0" documentId="13_ncr:1_{7D576C8A-D91E-4F01-9FA6-4F0DAC4D0A80}"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Print_Area" localSheetId="0">Blad1!$A$1:$H$117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0" i="1" l="1"/>
  <c r="G75" i="1"/>
  <c r="G67" i="1"/>
  <c r="G68" i="1"/>
  <c r="G69" i="1"/>
  <c r="G70" i="1"/>
  <c r="G71" i="1"/>
  <c r="G72" i="1"/>
  <c r="G73" i="1"/>
  <c r="G74" i="1"/>
  <c r="G76" i="1"/>
  <c r="G77" i="1"/>
  <c r="G78" i="1"/>
  <c r="G79" i="1"/>
  <c r="G81" i="1"/>
  <c r="G82" i="1"/>
  <c r="G83" i="1"/>
  <c r="G84" i="1"/>
  <c r="G85" i="1"/>
  <c r="G86" i="1"/>
  <c r="G87" i="1"/>
  <c r="G88" i="1"/>
  <c r="G89" i="1"/>
  <c r="G90" i="1"/>
  <c r="G91" i="1"/>
  <c r="G92" i="1"/>
  <c r="G93" i="1"/>
  <c r="G66" i="1"/>
  <c r="F94" i="1"/>
  <c r="G94" i="1"/>
  <c r="G53" i="1"/>
  <c r="G52" i="1"/>
  <c r="G51" i="1"/>
  <c r="G50" i="1"/>
  <c r="G49" i="1"/>
  <c r="D18" i="1"/>
  <c r="C18" i="1"/>
  <c r="D104" i="1"/>
  <c r="C104" i="1"/>
  <c r="D103" i="1"/>
  <c r="C103" i="1"/>
  <c r="D102" i="1"/>
  <c r="C102" i="1"/>
  <c r="D101" i="1"/>
  <c r="C101"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53" i="1"/>
  <c r="F52" i="1"/>
  <c r="F51" i="1"/>
  <c r="F50" i="1"/>
  <c r="F49" i="1"/>
  <c r="G39" i="1"/>
  <c r="F19" i="1"/>
  <c r="F18" i="1"/>
  <c r="C106" i="1" l="1"/>
  <c r="B114" i="1" s="1"/>
  <c r="D106" i="1"/>
  <c r="C114" i="1" s="1"/>
  <c r="B38" i="1" l="1"/>
  <c r="B39" i="1"/>
  <c r="B40" i="1"/>
  <c r="B37" i="1"/>
  <c r="B35" i="1"/>
  <c r="B19" i="1"/>
  <c r="B20" i="1"/>
  <c r="B21" i="1"/>
  <c r="B22" i="1"/>
  <c r="B23" i="1"/>
  <c r="B24" i="1"/>
  <c r="B18" i="1"/>
  <c r="G36" i="1"/>
  <c r="G37" i="1"/>
  <c r="G38" i="1"/>
  <c r="G40" i="1"/>
  <c r="G35" i="1"/>
  <c r="G41" i="1" s="1"/>
  <c r="C111" i="1" s="1"/>
  <c r="F36" i="1"/>
  <c r="F37" i="1"/>
  <c r="F38" i="1"/>
  <c r="F40" i="1"/>
  <c r="F35" i="1"/>
  <c r="G19" i="1"/>
  <c r="G20" i="1"/>
  <c r="G21" i="1"/>
  <c r="G22" i="1"/>
  <c r="G23" i="1"/>
  <c r="G24" i="1"/>
  <c r="G18" i="1"/>
  <c r="F20" i="1"/>
  <c r="F21" i="1"/>
  <c r="F22" i="1"/>
  <c r="F23" i="1"/>
  <c r="F24" i="1"/>
  <c r="F25" i="1" l="1"/>
  <c r="G25" i="1"/>
  <c r="C110" i="1" s="1"/>
  <c r="C113" i="1" l="1"/>
  <c r="G54" i="1" l="1"/>
  <c r="C112" i="1" s="1"/>
  <c r="C115" i="1" s="1"/>
  <c r="B113" i="1"/>
  <c r="F54" i="1"/>
  <c r="B112" i="1" s="1"/>
  <c r="B110" i="1"/>
  <c r="F39" i="1"/>
  <c r="F41" i="1" l="1"/>
  <c r="B111" i="1" s="1"/>
  <c r="B115" i="1" s="1"/>
</calcChain>
</file>

<file path=xl/sharedStrings.xml><?xml version="1.0" encoding="utf-8"?>
<sst xmlns="http://schemas.openxmlformats.org/spreadsheetml/2006/main" count="126" uniqueCount="101">
  <si>
    <t>Onderdeel</t>
  </si>
  <si>
    <t>Hoeveelheid</t>
  </si>
  <si>
    <t>Eenheidsprijs</t>
  </si>
  <si>
    <t>Onderdeel 1: Totaalprijs preventief onderhoud</t>
  </si>
  <si>
    <t>Voor alle onderdelen geldt het volgende: De inschrijver biedt marktconforme prijzen aan. Abnormaal lage inschrijvingen worden uitgesloten.</t>
  </si>
  <si>
    <t>rekent de inschrijfstaat automatisch door wat de totaalprijs per onderdeel en de gehele inschrijfsom bedragen. Deze bedragen dienen</t>
  </si>
  <si>
    <t>Onderdeel 2: Totaalprijs correctief onderhoud</t>
  </si>
  <si>
    <t xml:space="preserve">In onderdeel 2 wordt een opgave gevraagd van de vaste kosten die gemaakt worden voor het oplossen van alle gemelde storingen. </t>
  </si>
  <si>
    <t>Onderdeel 3: Totaalprijs reinigings- en stortingskosten</t>
  </si>
  <si>
    <t>De eenheidsprijzen dienen te worden ingevuld in het geelgearceerde deel.</t>
  </si>
  <si>
    <t>Hijsketting rioolgemaal RVS 316, L = 4m, inclusief harpsluiting en veiligheidscertificaat</t>
  </si>
  <si>
    <t>Hijsketting minigemaal RVS 316, L = 2m, inclusief harpsluiting en veiligheidscertificaat</t>
  </si>
  <si>
    <t>Geleidestang bevestigingsbeugel RVS 316 voor minigemaal</t>
  </si>
  <si>
    <t>Pompkabel vervangen. L = 10m 4  X 1,5 mm2</t>
  </si>
  <si>
    <t>Pompkabel vervangen. L = 10m 7  X 1,5 mm2</t>
  </si>
  <si>
    <t>Vervangen balkeerklep 50 mm</t>
  </si>
  <si>
    <t>Vervangen balkeerklep 65 mm</t>
  </si>
  <si>
    <t>Vervangen balkeerklep 80 mm</t>
  </si>
  <si>
    <t>Vervangen balkeerklep 100 mm</t>
  </si>
  <si>
    <t>Drukopnemer Vegawell 51</t>
  </si>
  <si>
    <t>Vlotter niveauregeling</t>
  </si>
  <si>
    <t>Luchtpompje niveauregeling type borrelbuis</t>
  </si>
  <si>
    <t>Drukschakelaar niveauregeling type borrelbuis</t>
  </si>
  <si>
    <t>Luchtslang niveauregeling type borrelbuis</t>
  </si>
  <si>
    <t>Luchtslang niveauregeling type open-bel</t>
  </si>
  <si>
    <t>Magneetschakelaar tot 3 kW</t>
  </si>
  <si>
    <t>Magneetschakelaar sterdriehoek tot 7,5 kW</t>
  </si>
  <si>
    <t>Thermisch blok 2 - 4,5 Amp</t>
  </si>
  <si>
    <t>Afdichten mantelbuizen</t>
  </si>
  <si>
    <t xml:space="preserve">onderhoudswerkzaamheden aangegeven worden om vervangen c.q. vernieuwd te worden. De op te geven bedragen dienen inclusief de </t>
  </si>
  <si>
    <t>benodigde arbeid en voorrijkosten te zijn voor het vervangen, vernieuwen van dit onderdeel.</t>
  </si>
  <si>
    <t xml:space="preserve">In onderdeel 4 wordt aangegeven wat de vaste verrekenprijzen zijn voor de te vervangen onderdelen welke tijdens de inspectie, storings- en </t>
  </si>
  <si>
    <t xml:space="preserve">Totale inschrijfsom </t>
  </si>
  <si>
    <t>Onderdeel 1 Totaalprijs preventief onderhoud</t>
  </si>
  <si>
    <t>Onderdeel 2 Totaalprijs correctief onderhoud</t>
  </si>
  <si>
    <t>Onderdeel 4 Totaalprijs verrekenprijzen veelgebruikte (reserve/vervangings) onderdelen</t>
  </si>
  <si>
    <t>Onderdeel 4: Totaalprijs Verrekenprijzen veelgebruikte (reserve/vervangings) onderdelen</t>
  </si>
  <si>
    <t xml:space="preserve">De inschrijfstaat rekent automatisch door wat de totalen per jaar per onderdeel bedragen na het invullen van de eenheidsprijs. Ook </t>
  </si>
  <si>
    <t>Totaalprijs correctief onderhoud exclusief BTW</t>
  </si>
  <si>
    <t>Totaalprijs reinigings- en stortingskosten exclusief BTW</t>
  </si>
  <si>
    <t>Totaalprijs preventief onderhoud exclusief BTW</t>
  </si>
  <si>
    <t>Geleidestangen minigemaal RVS 316 (2 stuks) voor minigemaal (set)</t>
  </si>
  <si>
    <t>Olie t.b.v. pomp (liter)</t>
  </si>
  <si>
    <t>Bijlage 1 Inschrijfstaat</t>
  </si>
  <si>
    <t>In afwijking van de UAV 2012 blijven de verrekenprijzen gehandhaafd bij afwijking van meer dan 10%. Daarnaast geeft een lagere hoeveelheid ook geen recht op een vergoeding.</t>
  </si>
  <si>
    <t>In onderdeel 3 wordt een opgave gevraagd voor het reinigen van de objecten en storten van vaste delen (slib ontdaan van water).</t>
  </si>
  <si>
    <t>Uurtarief monteur + bus voor uitvoeren van aanvullende werkzaamheden</t>
  </si>
  <si>
    <t>Preventief onderhoud tunnelgemalen</t>
  </si>
  <si>
    <t>Preventief onderhoud BBB's</t>
  </si>
  <si>
    <t>Totaalprijs verrekenprijzen veelgebruikte (reserve/vervangings) onderdelen exclusief BTW</t>
  </si>
  <si>
    <t>Onderdeel 3 Totaalprijs reiniging- en stortingskosten</t>
  </si>
  <si>
    <t xml:space="preserve">In onderdeel 1 wordt aangegeven wat de kosten zijn voor de preventieve onderhoudswerkzaamheden als omschreven </t>
  </si>
  <si>
    <t>Voorrijdkosten monteur + bus voor uitvoeren van aanvullende werkzaamheden</t>
  </si>
  <si>
    <t>Verhelpen van storingen tussen 08.00 uur en 17.00 uur op kantoordagen aan rioolgemaal, tunnelgemaal of bbb</t>
  </si>
  <si>
    <t>Verhelpen van storingen buiten 08.00 uur en  17.00 uur op kantoordagen (dus nachten en weekenden) aan rioolgemaal, tunnelgemaal of bbb</t>
  </si>
  <si>
    <t>In hoofdstuk 6 Programma van Eisen. De eenheidsprijzen dienen te worden ingevuld in het geelgearceerde deel.</t>
  </si>
  <si>
    <t>Preventief onderhoud woonboot</t>
  </si>
  <si>
    <t>Preventief onderhoud IBA</t>
  </si>
  <si>
    <t>Preventief onderhoud rioolgemalen</t>
  </si>
  <si>
    <t>De melding (urgent of niet urgtent) is hierin maatgevend. De eenheidsprijzen dienen te worden ingevuld in het geelgearceerde deel.</t>
  </si>
  <si>
    <t>De opgegeven hoeveelheid betreft een inschatting, hieraan kunnen geen rechten worden ontleend. Werkelijke aantallen kunnen afwijken</t>
  </si>
  <si>
    <t>Hoeveelheden betreffen aantallen per jaar.</t>
  </si>
  <si>
    <t>Verrekenprijs afvoeren drijfvet, vuil en slib naar erkende verwerker (ton)</t>
  </si>
  <si>
    <r>
      <t xml:space="preserve">in het inschrijvingsbiljet te worden vermeld. </t>
    </r>
    <r>
      <rPr>
        <b/>
        <i/>
        <sz val="11"/>
        <color indexed="8"/>
        <rFont val="Calibri"/>
        <family val="2"/>
      </rPr>
      <t>De eenheidsprijzen zijn inclusief winst en risico.</t>
    </r>
  </si>
  <si>
    <t>Verrekenprijs halve baan afzetting (na overleg  / goedkeuring OG)</t>
  </si>
  <si>
    <t xml:space="preserve">De hieronder vermelde totaalprijs dient te worden vermeld in het inschrijvingsbiljet </t>
  </si>
  <si>
    <t xml:space="preserve">Lisse </t>
  </si>
  <si>
    <t>Teylingen:</t>
  </si>
  <si>
    <t>Totaalprijs per jaar Lisse</t>
  </si>
  <si>
    <t>Totaalprijs per jaar Teylingen</t>
  </si>
  <si>
    <t>Reinigen van minigemalen / drukriool gemalen incl. besturingskasten</t>
  </si>
  <si>
    <t>Verhelpen van storingen tussen 08.00 uur en 17.00 uur op kantoordagen aan minigemaal, woonboot, IBA en of CVK</t>
  </si>
  <si>
    <t>Verhelpen van storingen buiten 08.00 uur en  17.00 uur op kantoordagen (dus nachten en weekenden) minigemaal, woonboot, IBA en of CVK</t>
  </si>
  <si>
    <t>Uurtarief extra reinigen rioolgemalen, tunnelgemalen / BBB</t>
  </si>
  <si>
    <t>Arbeid vervangen pomp rioolgemaal of randvoorziening</t>
  </si>
  <si>
    <t>Arbeid vervangen pomp drukriool</t>
  </si>
  <si>
    <t>Arbeid vervangen waaier rioolgemaal of randvoorziening</t>
  </si>
  <si>
    <t>Arbeid vervangen waaier pomp drukriool</t>
  </si>
  <si>
    <t>Arbeid vervangen snijmes en snijplaat pomp drukriool</t>
  </si>
  <si>
    <t>Onderdeel 5: Leverprijzen pompen en pomponderdelen</t>
  </si>
  <si>
    <t xml:space="preserve">De percentages van de bruto prijzen van te leveren pompen en pomponderdelen zoals omschreven in het PVE, de prijzen worden jaarlijks aangepast naar de </t>
  </si>
  <si>
    <t xml:space="preserve">laatste prijslijsten van de leveranciers. </t>
  </si>
  <si>
    <t>Omschrijving</t>
  </si>
  <si>
    <t>Percentage</t>
  </si>
  <si>
    <t>Lisse</t>
  </si>
  <si>
    <t>Tylingen</t>
  </si>
  <si>
    <t>Flygt pompen hoofdgemalen of voorzieningen</t>
  </si>
  <si>
    <t>Flygt pompen drukriool</t>
  </si>
  <si>
    <t>Onderdelen Flygt pompen drukriool</t>
  </si>
  <si>
    <t>Onderdelen Flygt pompen hoofdgemalen of voorzieningen</t>
  </si>
  <si>
    <t>Onderdeel 5 Totaalprijs levering pompen en pomponderdelen</t>
  </si>
  <si>
    <t>Stelpost leveren pompen en pomponderdelen</t>
  </si>
  <si>
    <t>Totaal levering pompen en pomponderdelen</t>
  </si>
  <si>
    <t>Preventief onderhoud minigemalen / drukriool gemalen incl. besturingskasten*</t>
  </si>
  <si>
    <t>*helft van het aantal opgenomen vanwege uitvoering om het jaar</t>
  </si>
  <si>
    <t>Preventief onderhoud losse CVK*</t>
  </si>
  <si>
    <t>Reinigen van rioolgemalen, gemengd*</t>
  </si>
  <si>
    <t>Reinigen van tunnelgemalen*</t>
  </si>
  <si>
    <t>Reinigen van BBB's (betreft enkel de pompkelder)*</t>
  </si>
  <si>
    <t>*dubbele van het aantal opgenomen vanwege uitvoering twee keer per jaar</t>
  </si>
  <si>
    <t>Herziene versie 17-9-2025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</si>
</sst>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i/>
      <sz val="11"/>
      <color indexed="8"/>
      <name val="Calibri"/>
      <family val="2"/>
    </font>
    <font>
      <b/>
      <sz val="11"/>
      <color theme="1"/>
      <name val="Calibri"/>
      <family val="2"/>
      <scheme val="minor"/>
    </font>
    <font>
      <sz val="14"/>
      <color theme="1"/>
      <name val="Calibri"/>
      <family val="2"/>
      <scheme val="minor"/>
    </font>
    <font>
      <i/>
      <sz val="11"/>
      <color theme="1"/>
      <name val="Calibri"/>
      <family val="2"/>
      <scheme val="minor"/>
    </font>
    <font>
      <u/>
      <sz val="11"/>
      <color theme="1"/>
      <name val="Calibri"/>
      <family val="2"/>
      <scheme val="minor"/>
    </font>
    <font>
      <sz val="11"/>
      <color theme="1"/>
      <name val="Calibri"/>
      <family val="2"/>
      <scheme val="minor"/>
    </font>
    <font>
      <b/>
      <sz val="15"/>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56">
    <xf numFmtId="0" fontId="0" fillId="0" borderId="0" xfId="0"/>
    <xf numFmtId="0" fontId="3" fillId="0" borderId="0" xfId="0" applyFont="1"/>
    <xf numFmtId="0" fontId="2" fillId="2" borderId="1" xfId="0" applyFont="1" applyFill="1" applyBorder="1"/>
    <xf numFmtId="0" fontId="0" fillId="0" borderId="1" xfId="0" applyBorder="1" applyAlignment="1">
      <alignment wrapText="1"/>
    </xf>
    <xf numFmtId="0" fontId="0" fillId="0" borderId="2" xfId="0" applyBorder="1" applyAlignment="1">
      <alignment wrapText="1"/>
    </xf>
    <xf numFmtId="0" fontId="0" fillId="0" borderId="1" xfId="0" applyBorder="1"/>
    <xf numFmtId="0" fontId="0" fillId="0" borderId="2" xfId="0" applyBorder="1"/>
    <xf numFmtId="164" fontId="2" fillId="0" borderId="3" xfId="0" applyNumberFormat="1" applyFont="1" applyBorder="1"/>
    <xf numFmtId="164" fontId="2" fillId="0" borderId="4" xfId="0" applyNumberFormat="1" applyFont="1" applyBorder="1"/>
    <xf numFmtId="164" fontId="0" fillId="0" borderId="1" xfId="0" applyNumberFormat="1" applyBorder="1"/>
    <xf numFmtId="164" fontId="0" fillId="0" borderId="2" xfId="0" applyNumberFormat="1" applyBorder="1"/>
    <xf numFmtId="164" fontId="0" fillId="0" borderId="3" xfId="0" applyNumberFormat="1" applyBorder="1"/>
    <xf numFmtId="0" fontId="0" fillId="0" borderId="5" xfId="0" applyBorder="1"/>
    <xf numFmtId="0" fontId="0" fillId="0" borderId="6" xfId="0" applyBorder="1"/>
    <xf numFmtId="0" fontId="4" fillId="0" borderId="0" xfId="0" applyFont="1"/>
    <xf numFmtId="0" fontId="5" fillId="0" borderId="0" xfId="0" applyFont="1"/>
    <xf numFmtId="0" fontId="2" fillId="0" borderId="0" xfId="0" applyFont="1"/>
    <xf numFmtId="164" fontId="0" fillId="0" borderId="2" xfId="0" applyNumberFormat="1" applyBorder="1" applyAlignment="1">
      <alignment vertical="top"/>
    </xf>
    <xf numFmtId="0" fontId="2" fillId="0" borderId="4" xfId="0" applyFont="1" applyBorder="1"/>
    <xf numFmtId="0" fontId="2" fillId="0" borderId="7" xfId="0" applyFont="1" applyBorder="1" applyAlignment="1">
      <alignment wrapText="1"/>
    </xf>
    <xf numFmtId="164" fontId="0" fillId="3" borderId="8" xfId="0" applyNumberFormat="1" applyFill="1" applyBorder="1" applyProtection="1">
      <protection locked="0"/>
    </xf>
    <xf numFmtId="164" fontId="0" fillId="3" borderId="9" xfId="0" applyNumberFormat="1" applyFill="1" applyBorder="1" applyProtection="1">
      <protection locked="0"/>
    </xf>
    <xf numFmtId="164" fontId="0" fillId="0" borderId="4" xfId="0" applyNumberFormat="1" applyBorder="1"/>
    <xf numFmtId="0" fontId="2" fillId="0" borderId="7" xfId="0" applyFont="1" applyBorder="1"/>
    <xf numFmtId="164" fontId="0" fillId="3" borderId="1" xfId="0" applyNumberFormat="1" applyFill="1" applyBorder="1" applyProtection="1">
      <protection locked="0"/>
    </xf>
    <xf numFmtId="0" fontId="4" fillId="0" borderId="0" xfId="0" applyFont="1" applyAlignment="1">
      <alignment vertical="center"/>
    </xf>
    <xf numFmtId="164" fontId="0" fillId="3" borderId="10" xfId="0" applyNumberFormat="1" applyFill="1" applyBorder="1" applyProtection="1">
      <protection locked="0"/>
    </xf>
    <xf numFmtId="164" fontId="0" fillId="3" borderId="2" xfId="0" applyNumberFormat="1" applyFill="1" applyBorder="1" applyProtection="1">
      <protection locked="0"/>
    </xf>
    <xf numFmtId="164" fontId="0" fillId="3" borderId="11" xfId="0" applyNumberFormat="1" applyFill="1" applyBorder="1" applyProtection="1">
      <protection locked="0"/>
    </xf>
    <xf numFmtId="164" fontId="0" fillId="0" borderId="0" xfId="0" applyNumberFormat="1"/>
    <xf numFmtId="0" fontId="0" fillId="0" borderId="12" xfId="0" applyBorder="1" applyAlignment="1">
      <alignment wrapText="1"/>
    </xf>
    <xf numFmtId="0" fontId="0" fillId="0" borderId="13" xfId="0" applyBorder="1" applyAlignment="1">
      <alignment wrapText="1"/>
    </xf>
    <xf numFmtId="0" fontId="0" fillId="0" borderId="14" xfId="0" applyBorder="1"/>
    <xf numFmtId="0" fontId="0" fillId="0" borderId="15" xfId="0" applyBorder="1"/>
    <xf numFmtId="0" fontId="0" fillId="0" borderId="16" xfId="0" applyBorder="1"/>
    <xf numFmtId="0" fontId="0" fillId="0" borderId="3" xfId="0" applyBorder="1"/>
    <xf numFmtId="0" fontId="2" fillId="2" borderId="4" xfId="0" applyFont="1" applyFill="1" applyBorder="1"/>
    <xf numFmtId="0" fontId="2" fillId="0" borderId="16" xfId="0" applyFont="1" applyBorder="1"/>
    <xf numFmtId="0" fontId="2" fillId="2" borderId="7" xfId="0" applyFont="1" applyFill="1" applyBorder="1"/>
    <xf numFmtId="0" fontId="0" fillId="0" borderId="7" xfId="0" applyBorder="1"/>
    <xf numFmtId="0" fontId="0" fillId="0" borderId="17" xfId="0" applyBorder="1"/>
    <xf numFmtId="9" fontId="0" fillId="0" borderId="13" xfId="2" applyFont="1" applyBorder="1"/>
    <xf numFmtId="9" fontId="0" fillId="0" borderId="2" xfId="2" applyFont="1" applyBorder="1"/>
    <xf numFmtId="9" fontId="0" fillId="3" borderId="18" xfId="2" applyFont="1" applyFill="1" applyBorder="1" applyProtection="1">
      <protection locked="0"/>
    </xf>
    <xf numFmtId="9" fontId="0" fillId="3" borderId="19" xfId="2" applyFont="1" applyFill="1" applyBorder="1" applyProtection="1">
      <protection locked="0"/>
    </xf>
    <xf numFmtId="9" fontId="0" fillId="3" borderId="20" xfId="2" applyFont="1" applyFill="1" applyBorder="1" applyProtection="1">
      <protection locked="0"/>
    </xf>
    <xf numFmtId="9" fontId="0" fillId="0" borderId="17" xfId="2" applyFont="1" applyBorder="1"/>
    <xf numFmtId="9" fontId="0" fillId="0" borderId="3" xfId="2" applyFont="1" applyBorder="1"/>
    <xf numFmtId="44" fontId="0" fillId="0" borderId="7" xfId="1" applyFont="1" applyBorder="1"/>
    <xf numFmtId="44" fontId="0" fillId="0" borderId="4" xfId="1" applyFont="1" applyBorder="1"/>
    <xf numFmtId="44" fontId="2" fillId="0" borderId="17" xfId="0" applyNumberFormat="1" applyFont="1" applyBorder="1"/>
    <xf numFmtId="44" fontId="2" fillId="0" borderId="4" xfId="0" applyNumberFormat="1" applyFont="1" applyBorder="1"/>
    <xf numFmtId="0" fontId="4" fillId="0" borderId="13" xfId="0" applyFont="1" applyBorder="1" applyAlignment="1">
      <alignment wrapText="1"/>
    </xf>
    <xf numFmtId="0" fontId="4" fillId="0" borderId="0" xfId="0" applyFont="1" applyAlignment="1">
      <alignment wrapText="1"/>
    </xf>
    <xf numFmtId="164" fontId="2" fillId="0" borderId="0" xfId="0" applyNumberFormat="1" applyFont="1"/>
    <xf numFmtId="0" fontId="7" fillId="0" borderId="0" xfId="0" applyFont="1"/>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35720</xdr:colOff>
      <xdr:row>3</xdr:row>
      <xdr:rowOff>35718</xdr:rowOff>
    </xdr:from>
    <xdr:ext cx="6846094" cy="4560095"/>
    <xdr:sp macro="" textlink="">
      <xdr:nvSpPr>
        <xdr:cNvPr id="2" name="Tekstvak 1">
          <a:extLst>
            <a:ext uri="{FF2B5EF4-FFF2-40B4-BE49-F238E27FC236}">
              <a16:creationId xmlns:a16="http://schemas.microsoft.com/office/drawing/2014/main" id="{A4303F49-1798-C3FD-4996-D4E3C476975F}"/>
            </a:ext>
          </a:extLst>
        </xdr:cNvPr>
        <xdr:cNvSpPr txBox="1"/>
      </xdr:nvSpPr>
      <xdr:spPr>
        <a:xfrm>
          <a:off x="14382751" y="654843"/>
          <a:ext cx="6846094" cy="4560095"/>
        </a:xfrm>
        <a:prstGeom prst="rect">
          <a:avLst/>
        </a:prstGeom>
        <a:solidFill>
          <a:schemeClr val="accent5">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LET OP! Voorschriften voor aan te bieden prijzen - indien hier niet aan wordt voldaan kan de Inschrijving terzijde worden  gelegd.</a:t>
          </a:r>
        </a:p>
        <a:p>
          <a:endParaRPr lang="nl-NL" sz="1100"/>
        </a:p>
        <a:p>
          <a:r>
            <a:rPr lang="nl-NL" sz="1100"/>
            <a:t>- Inschrijvers dienen alleen de </a:t>
          </a:r>
          <a:r>
            <a:rPr lang="nl-NL" sz="1100" b="1"/>
            <a:t>geel</a:t>
          </a:r>
          <a:r>
            <a:rPr lang="nl-NL" sz="1100"/>
            <a:t> gemarkeerde velden in te vullen.</a:t>
          </a:r>
        </a:p>
        <a:p>
          <a:endParaRPr lang="nl-NL" sz="1100"/>
        </a:p>
        <a:p>
          <a:r>
            <a:rPr lang="nl-NL" sz="1100" b="1"/>
            <a:t>ER MOGEN GEEN REGELS WORDEN TOEGEVOEGD OF VERWIJDERD</a:t>
          </a:r>
        </a:p>
        <a:p>
          <a:endParaRPr lang="nl-NL" sz="1100"/>
        </a:p>
        <a:p>
          <a:r>
            <a:rPr lang="nl-NL" sz="1100"/>
            <a:t>- Onderliggende formules mogen niet worden gewijzigd.</a:t>
          </a:r>
        </a:p>
        <a:p>
          <a:endParaRPr lang="nl-NL" sz="1100"/>
        </a:p>
        <a:p>
          <a:r>
            <a:rPr lang="nl-NL" sz="1100"/>
            <a:t>- Alle prijzen zijn in Euro's (€) en exclusief btw.</a:t>
          </a:r>
        </a:p>
        <a:p>
          <a:endParaRPr lang="nl-NL" sz="1100"/>
        </a:p>
        <a:p>
          <a:r>
            <a:rPr lang="nl-NL" sz="1100"/>
            <a:t>- Het is enkel toegestaan positieve bedragen in te vullen op de regels waar een functie aan toegekend is, nul- of negatieve tarieven zijn dus niet toegestaan.</a:t>
          </a:r>
        </a:p>
        <a:p>
          <a:endParaRPr lang="nl-NL" sz="1100"/>
        </a:p>
        <a:p>
          <a:r>
            <a:rPr lang="nl-NL" sz="1100"/>
            <a:t>- Opgave van de tarieven geeft geen enkele verplichting tot afname en dient om een vergelijking te kunnen maken tussen de verschillende Inschrijvingen. De op dit tarievenblad opgegeven tarieven zijn wél de tarieven die maximaal voor de verleende diensten in rekening kunnen / mogen worden gebracht, behoudens de jaarlijkse indexering van deze tarieven o.b.v. de Overeenkomst.</a:t>
          </a:r>
        </a:p>
        <a:p>
          <a:endParaRPr lang="nl-NL" sz="1100"/>
        </a:p>
        <a:p>
          <a:r>
            <a:rPr lang="nl-NL" sz="1100"/>
            <a:t>- Voor het overige zijn alle prijzen all-in. Dit betekent dat ze alle</a:t>
          </a:r>
          <a:r>
            <a:rPr lang="nl-NL" sz="1100" baseline="0"/>
            <a:t> </a:t>
          </a:r>
          <a:r>
            <a:rPr lang="nl-NL" sz="1100"/>
            <a:t>in de  Aanbestedingsstukken van Opdrachtgever en in de Inschrijving van Opdrachtnemer opgenomen verplichtingen van Opdrachtnemer dekken. Alle kosten, winst en  risico worden verondersteld in de aangeboden prijzen te zijn verwerkt. Prijzen zijn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zoomScale="80" zoomScaleNormal="80" workbookViewId="0">
      <selection activeCell="A2" sqref="A2"/>
    </sheetView>
  </sheetViews>
  <sheetFormatPr defaultRowHeight="15" x14ac:dyDescent="0.25"/>
  <cols>
    <col min="1" max="1" width="82.7109375" customWidth="1"/>
    <col min="2" max="4" width="18" customWidth="1"/>
    <col min="5" max="5" width="18.28515625" customWidth="1"/>
    <col min="6" max="7" width="25.5703125" customWidth="1"/>
    <col min="9" max="9" width="9.140625" customWidth="1"/>
  </cols>
  <sheetData>
    <row r="1" spans="1:1" ht="18.75" x14ac:dyDescent="0.3">
      <c r="A1" s="1" t="s">
        <v>43</v>
      </c>
    </row>
    <row r="2" spans="1:1" ht="19.5" x14ac:dyDescent="0.3">
      <c r="A2" s="55" t="s">
        <v>100</v>
      </c>
    </row>
    <row r="4" spans="1:1" x14ac:dyDescent="0.25">
      <c r="A4" s="14" t="s">
        <v>4</v>
      </c>
    </row>
    <row r="5" spans="1:1" x14ac:dyDescent="0.25">
      <c r="A5" s="14" t="s">
        <v>37</v>
      </c>
    </row>
    <row r="6" spans="1:1" x14ac:dyDescent="0.25">
      <c r="A6" s="14" t="s">
        <v>5</v>
      </c>
    </row>
    <row r="7" spans="1:1" x14ac:dyDescent="0.25">
      <c r="A7" s="14" t="s">
        <v>63</v>
      </c>
    </row>
    <row r="8" spans="1:1" x14ac:dyDescent="0.25">
      <c r="A8" s="14" t="s">
        <v>61</v>
      </c>
    </row>
    <row r="9" spans="1:1" x14ac:dyDescent="0.25">
      <c r="A9" s="14"/>
    </row>
    <row r="10" spans="1:1" x14ac:dyDescent="0.25">
      <c r="A10" s="25" t="s">
        <v>44</v>
      </c>
    </row>
    <row r="11" spans="1:1" x14ac:dyDescent="0.25">
      <c r="A11" s="14"/>
    </row>
    <row r="13" spans="1:1" x14ac:dyDescent="0.25">
      <c r="A13" s="16" t="s">
        <v>3</v>
      </c>
    </row>
    <row r="14" spans="1:1" x14ac:dyDescent="0.25">
      <c r="A14" t="s">
        <v>51</v>
      </c>
    </row>
    <row r="15" spans="1:1" x14ac:dyDescent="0.25">
      <c r="A15" t="s">
        <v>55</v>
      </c>
    </row>
    <row r="17" spans="1:7" x14ac:dyDescent="0.25">
      <c r="A17" s="2" t="s">
        <v>0</v>
      </c>
      <c r="B17" s="2" t="s">
        <v>1</v>
      </c>
      <c r="C17" s="2" t="s">
        <v>66</v>
      </c>
      <c r="D17" s="2" t="s">
        <v>67</v>
      </c>
      <c r="E17" s="2" t="s">
        <v>2</v>
      </c>
      <c r="F17" s="2" t="s">
        <v>68</v>
      </c>
      <c r="G17" s="2" t="s">
        <v>69</v>
      </c>
    </row>
    <row r="18" spans="1:7" x14ac:dyDescent="0.25">
      <c r="A18" s="30" t="s">
        <v>93</v>
      </c>
      <c r="B18" s="5">
        <f>C18+D18</f>
        <v>239.5</v>
      </c>
      <c r="C18" s="32">
        <f>173/2</f>
        <v>86.5</v>
      </c>
      <c r="D18" s="5">
        <f>306/2</f>
        <v>153</v>
      </c>
      <c r="E18" s="20"/>
      <c r="F18" s="9">
        <f>SUM(C18*E18)</f>
        <v>0</v>
      </c>
      <c r="G18" s="9">
        <f>SUM(D18*E18)</f>
        <v>0</v>
      </c>
    </row>
    <row r="19" spans="1:7" x14ac:dyDescent="0.25">
      <c r="A19" s="31" t="s">
        <v>56</v>
      </c>
      <c r="B19" s="6">
        <f t="shared" ref="B19:B24" si="0">C19+D19</f>
        <v>11</v>
      </c>
      <c r="C19" s="33">
        <v>11</v>
      </c>
      <c r="D19" s="6">
        <v>0</v>
      </c>
      <c r="E19" s="28"/>
      <c r="F19" s="10">
        <f t="shared" ref="F19:F24" si="1">SUM(C19*E19)</f>
        <v>0</v>
      </c>
      <c r="G19" s="10">
        <f t="shared" ref="G19:G24" si="2">SUM(D19*E19)</f>
        <v>0</v>
      </c>
    </row>
    <row r="20" spans="1:7" x14ac:dyDescent="0.25">
      <c r="A20" s="31" t="s">
        <v>57</v>
      </c>
      <c r="B20" s="6">
        <f t="shared" si="0"/>
        <v>1</v>
      </c>
      <c r="C20" s="33">
        <v>1</v>
      </c>
      <c r="D20" s="6">
        <v>0</v>
      </c>
      <c r="E20" s="28"/>
      <c r="F20" s="10">
        <f t="shared" si="1"/>
        <v>0</v>
      </c>
      <c r="G20" s="10">
        <f t="shared" si="2"/>
        <v>0</v>
      </c>
    </row>
    <row r="21" spans="1:7" x14ac:dyDescent="0.25">
      <c r="A21" s="31" t="s">
        <v>95</v>
      </c>
      <c r="B21" s="6">
        <f t="shared" si="0"/>
        <v>18</v>
      </c>
      <c r="C21" s="33">
        <v>7</v>
      </c>
      <c r="D21" s="6">
        <v>11</v>
      </c>
      <c r="E21" s="21"/>
      <c r="F21" s="10">
        <f t="shared" si="1"/>
        <v>0</v>
      </c>
      <c r="G21" s="10">
        <f t="shared" si="2"/>
        <v>0</v>
      </c>
    </row>
    <row r="22" spans="1:7" x14ac:dyDescent="0.25">
      <c r="A22" s="31" t="s">
        <v>58</v>
      </c>
      <c r="B22" s="6">
        <f t="shared" si="0"/>
        <v>42</v>
      </c>
      <c r="C22" s="33">
        <v>20</v>
      </c>
      <c r="D22" s="6">
        <v>22</v>
      </c>
      <c r="E22" s="21"/>
      <c r="F22" s="10">
        <f t="shared" si="1"/>
        <v>0</v>
      </c>
      <c r="G22" s="10">
        <f t="shared" si="2"/>
        <v>0</v>
      </c>
    </row>
    <row r="23" spans="1:7" x14ac:dyDescent="0.25">
      <c r="A23" s="31" t="s">
        <v>47</v>
      </c>
      <c r="B23" s="6">
        <f t="shared" si="0"/>
        <v>8</v>
      </c>
      <c r="C23" s="33">
        <v>1</v>
      </c>
      <c r="D23" s="6">
        <v>7</v>
      </c>
      <c r="E23" s="21"/>
      <c r="F23" s="10">
        <f t="shared" si="1"/>
        <v>0</v>
      </c>
      <c r="G23" s="10">
        <f t="shared" si="2"/>
        <v>0</v>
      </c>
    </row>
    <row r="24" spans="1:7" x14ac:dyDescent="0.25">
      <c r="A24" s="31" t="s">
        <v>48</v>
      </c>
      <c r="B24" s="35">
        <f t="shared" si="0"/>
        <v>9</v>
      </c>
      <c r="C24" s="33">
        <v>3</v>
      </c>
      <c r="D24" s="6">
        <v>6</v>
      </c>
      <c r="E24" s="21"/>
      <c r="F24" s="10">
        <f t="shared" si="1"/>
        <v>0</v>
      </c>
      <c r="G24" s="10">
        <f t="shared" si="2"/>
        <v>0</v>
      </c>
    </row>
    <row r="25" spans="1:7" x14ac:dyDescent="0.25">
      <c r="A25" s="19" t="s">
        <v>40</v>
      </c>
      <c r="B25" s="34"/>
      <c r="C25" s="12"/>
      <c r="D25" s="12"/>
      <c r="E25" s="13"/>
      <c r="F25" s="8">
        <f>SUM(F18:F24)</f>
        <v>0</v>
      </c>
      <c r="G25" s="8">
        <f>SUM(G18:G24)</f>
        <v>0</v>
      </c>
    </row>
    <row r="26" spans="1:7" x14ac:dyDescent="0.25">
      <c r="A26" s="52" t="s">
        <v>94</v>
      </c>
    </row>
    <row r="27" spans="1:7" x14ac:dyDescent="0.25">
      <c r="A27" s="53"/>
    </row>
    <row r="29" spans="1:7" x14ac:dyDescent="0.25">
      <c r="A29" s="16" t="s">
        <v>6</v>
      </c>
    </row>
    <row r="30" spans="1:7" x14ac:dyDescent="0.25">
      <c r="A30" t="s">
        <v>7</v>
      </c>
    </row>
    <row r="31" spans="1:7" x14ac:dyDescent="0.25">
      <c r="A31" t="s">
        <v>59</v>
      </c>
    </row>
    <row r="32" spans="1:7" x14ac:dyDescent="0.25">
      <c r="A32" t="s">
        <v>60</v>
      </c>
    </row>
    <row r="34" spans="1:7" x14ac:dyDescent="0.25">
      <c r="A34" s="2" t="s">
        <v>0</v>
      </c>
      <c r="B34" s="2" t="s">
        <v>1</v>
      </c>
      <c r="C34" s="2" t="s">
        <v>66</v>
      </c>
      <c r="D34" s="2" t="s">
        <v>67</v>
      </c>
      <c r="E34" s="2" t="s">
        <v>2</v>
      </c>
      <c r="F34" s="2" t="s">
        <v>68</v>
      </c>
      <c r="G34" s="2" t="s">
        <v>69</v>
      </c>
    </row>
    <row r="35" spans="1:7" ht="27.75" customHeight="1" x14ac:dyDescent="0.25">
      <c r="A35" s="3" t="s">
        <v>71</v>
      </c>
      <c r="B35" s="5">
        <f>C35+D35</f>
        <v>150</v>
      </c>
      <c r="C35" s="5">
        <v>60</v>
      </c>
      <c r="D35" s="5">
        <v>90</v>
      </c>
      <c r="E35" s="24"/>
      <c r="F35" s="9">
        <f>SUM(C35*E35)</f>
        <v>0</v>
      </c>
      <c r="G35" s="9">
        <f>SUM(D35*E35)</f>
        <v>0</v>
      </c>
    </row>
    <row r="36" spans="1:7" ht="30" x14ac:dyDescent="0.25">
      <c r="A36" s="4" t="s">
        <v>72</v>
      </c>
      <c r="B36" s="6">
        <v>50</v>
      </c>
      <c r="C36" s="6">
        <v>20</v>
      </c>
      <c r="D36" s="6">
        <v>30</v>
      </c>
      <c r="E36" s="21"/>
      <c r="F36" s="10">
        <f t="shared" ref="F36:F40" si="3">SUM(C36*E36)</f>
        <v>0</v>
      </c>
      <c r="G36" s="10">
        <f t="shared" ref="G36:G40" si="4">SUM(D36*E36)</f>
        <v>0</v>
      </c>
    </row>
    <row r="37" spans="1:7" ht="30" x14ac:dyDescent="0.25">
      <c r="A37" s="4" t="s">
        <v>53</v>
      </c>
      <c r="B37" s="6">
        <f>C37+D37</f>
        <v>120</v>
      </c>
      <c r="C37" s="6">
        <v>40</v>
      </c>
      <c r="D37" s="6">
        <v>80</v>
      </c>
      <c r="E37" s="21"/>
      <c r="F37" s="10">
        <f t="shared" si="3"/>
        <v>0</v>
      </c>
      <c r="G37" s="10">
        <f t="shared" si="4"/>
        <v>0</v>
      </c>
    </row>
    <row r="38" spans="1:7" ht="30" x14ac:dyDescent="0.25">
      <c r="A38" s="4" t="s">
        <v>54</v>
      </c>
      <c r="B38" s="6">
        <f t="shared" ref="B38:B40" si="5">C38+D38</f>
        <v>26</v>
      </c>
      <c r="C38" s="6">
        <v>8</v>
      </c>
      <c r="D38" s="6">
        <v>18</v>
      </c>
      <c r="E38" s="21"/>
      <c r="F38" s="10">
        <f t="shared" si="3"/>
        <v>0</v>
      </c>
      <c r="G38" s="10">
        <f t="shared" si="4"/>
        <v>0</v>
      </c>
    </row>
    <row r="39" spans="1:7" x14ac:dyDescent="0.25">
      <c r="A39" s="4" t="s">
        <v>52</v>
      </c>
      <c r="B39" s="6">
        <f t="shared" si="5"/>
        <v>10</v>
      </c>
      <c r="C39" s="6">
        <v>3</v>
      </c>
      <c r="D39" s="6">
        <v>7</v>
      </c>
      <c r="E39" s="27"/>
      <c r="F39" s="10">
        <f t="shared" si="3"/>
        <v>0</v>
      </c>
      <c r="G39" s="10">
        <f>SUM(D39*E39)</f>
        <v>0</v>
      </c>
    </row>
    <row r="40" spans="1:7" x14ac:dyDescent="0.25">
      <c r="A40" s="4" t="s">
        <v>46</v>
      </c>
      <c r="B40" s="6">
        <f t="shared" si="5"/>
        <v>70</v>
      </c>
      <c r="C40" s="6">
        <v>20</v>
      </c>
      <c r="D40" s="6">
        <v>50</v>
      </c>
      <c r="E40" s="27"/>
      <c r="F40" s="11">
        <f t="shared" si="3"/>
        <v>0</v>
      </c>
      <c r="G40" s="11">
        <f t="shared" si="4"/>
        <v>0</v>
      </c>
    </row>
    <row r="41" spans="1:7" x14ac:dyDescent="0.25">
      <c r="A41" s="19" t="s">
        <v>38</v>
      </c>
      <c r="B41" s="12"/>
      <c r="C41" s="12"/>
      <c r="D41" s="12"/>
      <c r="E41" s="13"/>
      <c r="F41" s="7">
        <f>SUM(F35:F40)</f>
        <v>0</v>
      </c>
      <c r="G41" s="7">
        <f>SUM(G35:G40)</f>
        <v>0</v>
      </c>
    </row>
    <row r="44" spans="1:7" x14ac:dyDescent="0.25">
      <c r="A44" s="16" t="s">
        <v>8</v>
      </c>
    </row>
    <row r="45" spans="1:7" x14ac:dyDescent="0.25">
      <c r="A45" t="s">
        <v>45</v>
      </c>
    </row>
    <row r="46" spans="1:7" x14ac:dyDescent="0.25">
      <c r="A46" t="s">
        <v>9</v>
      </c>
    </row>
    <row r="48" spans="1:7" x14ac:dyDescent="0.25">
      <c r="A48" s="2" t="s">
        <v>0</v>
      </c>
      <c r="B48" s="2" t="s">
        <v>1</v>
      </c>
      <c r="C48" s="2" t="s">
        <v>66</v>
      </c>
      <c r="D48" s="2" t="s">
        <v>67</v>
      </c>
      <c r="E48" s="2" t="s">
        <v>2</v>
      </c>
      <c r="F48" s="2" t="s">
        <v>68</v>
      </c>
      <c r="G48" s="2" t="s">
        <v>69</v>
      </c>
    </row>
    <row r="49" spans="1:7" x14ac:dyDescent="0.25">
      <c r="A49" s="3" t="s">
        <v>70</v>
      </c>
      <c r="B49" s="5">
        <v>479</v>
      </c>
      <c r="C49" s="5">
        <v>173</v>
      </c>
      <c r="D49" s="5">
        <v>306</v>
      </c>
      <c r="E49" s="24"/>
      <c r="F49" s="17">
        <f>SUM(C49*E49)</f>
        <v>0</v>
      </c>
      <c r="G49" s="17">
        <f>SUM(D49*E49)</f>
        <v>0</v>
      </c>
    </row>
    <row r="50" spans="1:7" x14ac:dyDescent="0.25">
      <c r="A50" s="4" t="s">
        <v>96</v>
      </c>
      <c r="B50" s="6">
        <v>42</v>
      </c>
      <c r="C50" s="6">
        <v>40</v>
      </c>
      <c r="D50" s="6">
        <v>44</v>
      </c>
      <c r="E50" s="21"/>
      <c r="F50" s="17">
        <f t="shared" ref="F50" si="6">SUM(C50*E50)</f>
        <v>0</v>
      </c>
      <c r="G50" s="17">
        <f t="shared" ref="G50:G53" si="7">SUM(D50*E50)</f>
        <v>0</v>
      </c>
    </row>
    <row r="51" spans="1:7" x14ac:dyDescent="0.25">
      <c r="A51" s="4" t="s">
        <v>97</v>
      </c>
      <c r="B51" s="6">
        <v>8</v>
      </c>
      <c r="C51" s="6">
        <v>2</v>
      </c>
      <c r="D51" s="6">
        <v>14</v>
      </c>
      <c r="E51" s="21"/>
      <c r="F51" s="17">
        <f t="shared" ref="F51" si="8">SUM(C51*E51)</f>
        <v>0</v>
      </c>
      <c r="G51" s="17">
        <f t="shared" si="7"/>
        <v>0</v>
      </c>
    </row>
    <row r="52" spans="1:7" x14ac:dyDescent="0.25">
      <c r="A52" s="4" t="s">
        <v>98</v>
      </c>
      <c r="B52" s="6">
        <v>9</v>
      </c>
      <c r="C52" s="6">
        <v>6</v>
      </c>
      <c r="D52" s="6">
        <v>12</v>
      </c>
      <c r="E52" s="21"/>
      <c r="F52" s="17">
        <f t="shared" ref="F52" si="9">SUM(C52*E52)</f>
        <v>0</v>
      </c>
      <c r="G52" s="17">
        <f t="shared" si="7"/>
        <v>0</v>
      </c>
    </row>
    <row r="53" spans="1:7" x14ac:dyDescent="0.25">
      <c r="A53" s="4" t="s">
        <v>73</v>
      </c>
      <c r="B53" s="6">
        <v>20</v>
      </c>
      <c r="C53" s="6">
        <v>10</v>
      </c>
      <c r="D53" s="6">
        <v>10</v>
      </c>
      <c r="E53" s="26"/>
      <c r="F53" s="11">
        <f t="shared" ref="F53" si="10">SUM(C53*E53)</f>
        <v>0</v>
      </c>
      <c r="G53" s="11">
        <f t="shared" si="7"/>
        <v>0</v>
      </c>
    </row>
    <row r="54" spans="1:7" x14ac:dyDescent="0.25">
      <c r="A54" s="19" t="s">
        <v>39</v>
      </c>
      <c r="B54" s="12"/>
      <c r="C54" s="12"/>
      <c r="D54" s="12"/>
      <c r="E54" s="13"/>
      <c r="F54" s="7">
        <f>SUM(F49:F53)</f>
        <v>0</v>
      </c>
      <c r="G54" s="7">
        <f>SUM(G49:G53)</f>
        <v>0</v>
      </c>
    </row>
    <row r="55" spans="1:7" x14ac:dyDescent="0.25">
      <c r="A55" s="52" t="s">
        <v>99</v>
      </c>
      <c r="F55" s="54"/>
      <c r="G55" s="54"/>
    </row>
    <row r="58" spans="1:7" x14ac:dyDescent="0.25">
      <c r="A58" s="16" t="s">
        <v>36</v>
      </c>
    </row>
    <row r="59" spans="1:7" x14ac:dyDescent="0.25">
      <c r="A59" t="s">
        <v>31</v>
      </c>
    </row>
    <row r="60" spans="1:7" x14ac:dyDescent="0.25">
      <c r="A60" t="s">
        <v>29</v>
      </c>
    </row>
    <row r="61" spans="1:7" x14ac:dyDescent="0.25">
      <c r="A61" t="s">
        <v>30</v>
      </c>
    </row>
    <row r="62" spans="1:7" x14ac:dyDescent="0.25">
      <c r="A62" t="s">
        <v>9</v>
      </c>
    </row>
    <row r="63" spans="1:7" x14ac:dyDescent="0.25">
      <c r="A63" t="s">
        <v>60</v>
      </c>
    </row>
    <row r="65" spans="1:7" x14ac:dyDescent="0.25">
      <c r="A65" s="2" t="s">
        <v>0</v>
      </c>
      <c r="B65" s="2" t="s">
        <v>1</v>
      </c>
      <c r="C65" s="2" t="s">
        <v>66</v>
      </c>
      <c r="D65" s="2" t="s">
        <v>67</v>
      </c>
      <c r="E65" s="2" t="s">
        <v>2</v>
      </c>
      <c r="F65" s="2" t="s">
        <v>68</v>
      </c>
      <c r="G65" s="2" t="s">
        <v>69</v>
      </c>
    </row>
    <row r="66" spans="1:7" x14ac:dyDescent="0.25">
      <c r="A66" s="3" t="s">
        <v>74</v>
      </c>
      <c r="B66" s="5">
        <v>6</v>
      </c>
      <c r="C66" s="5">
        <v>3</v>
      </c>
      <c r="D66" s="5">
        <v>3</v>
      </c>
      <c r="E66" s="20"/>
      <c r="F66" s="9">
        <f>SUM(C66*E66)</f>
        <v>0</v>
      </c>
      <c r="G66" s="9">
        <f>SUM(D66*E66)</f>
        <v>0</v>
      </c>
    </row>
    <row r="67" spans="1:7" x14ac:dyDescent="0.25">
      <c r="A67" s="4" t="s">
        <v>75</v>
      </c>
      <c r="B67" s="6">
        <v>6</v>
      </c>
      <c r="C67" s="6">
        <v>3</v>
      </c>
      <c r="D67" s="6">
        <v>3</v>
      </c>
      <c r="E67" s="21"/>
      <c r="F67" s="10">
        <f t="shared" ref="F67" si="11">SUM(C67*E67)</f>
        <v>0</v>
      </c>
      <c r="G67" s="10">
        <f t="shared" ref="G67:G93" si="12">SUM(D67*E67)</f>
        <v>0</v>
      </c>
    </row>
    <row r="68" spans="1:7" x14ac:dyDescent="0.25">
      <c r="A68" s="4" t="s">
        <v>76</v>
      </c>
      <c r="B68" s="6">
        <v>6</v>
      </c>
      <c r="C68" s="6">
        <v>3</v>
      </c>
      <c r="D68" s="6">
        <v>3</v>
      </c>
      <c r="E68" s="21"/>
      <c r="F68" s="10">
        <f t="shared" ref="F68" si="13">SUM(C68*E68)</f>
        <v>0</v>
      </c>
      <c r="G68" s="10">
        <f t="shared" si="12"/>
        <v>0</v>
      </c>
    </row>
    <row r="69" spans="1:7" x14ac:dyDescent="0.25">
      <c r="A69" s="4" t="s">
        <v>77</v>
      </c>
      <c r="B69" s="6">
        <v>2</v>
      </c>
      <c r="C69" s="6">
        <v>1</v>
      </c>
      <c r="D69" s="6">
        <v>1</v>
      </c>
      <c r="E69" s="21"/>
      <c r="F69" s="10">
        <f t="shared" ref="F69" si="14">SUM(C69*E69)</f>
        <v>0</v>
      </c>
      <c r="G69" s="10">
        <f t="shared" si="12"/>
        <v>0</v>
      </c>
    </row>
    <row r="70" spans="1:7" x14ac:dyDescent="0.25">
      <c r="A70" s="4" t="s">
        <v>78</v>
      </c>
      <c r="B70" s="6">
        <v>2</v>
      </c>
      <c r="C70" s="6">
        <v>1</v>
      </c>
      <c r="D70" s="6">
        <v>1</v>
      </c>
      <c r="E70" s="21"/>
      <c r="F70" s="10">
        <f t="shared" ref="F70" si="15">SUM(C70*E70)</f>
        <v>0</v>
      </c>
      <c r="G70" s="10">
        <f t="shared" si="12"/>
        <v>0</v>
      </c>
    </row>
    <row r="71" spans="1:7" ht="15" customHeight="1" x14ac:dyDescent="0.25">
      <c r="A71" s="4" t="s">
        <v>10</v>
      </c>
      <c r="B71" s="6">
        <v>4</v>
      </c>
      <c r="C71" s="6">
        <v>2</v>
      </c>
      <c r="D71" s="6">
        <v>2</v>
      </c>
      <c r="E71" s="21"/>
      <c r="F71" s="10">
        <f t="shared" ref="F71" si="16">SUM(C71*E71)</f>
        <v>0</v>
      </c>
      <c r="G71" s="10">
        <f t="shared" si="12"/>
        <v>0</v>
      </c>
    </row>
    <row r="72" spans="1:7" ht="15" customHeight="1" x14ac:dyDescent="0.25">
      <c r="A72" s="4" t="s">
        <v>11</v>
      </c>
      <c r="B72" s="6">
        <v>4</v>
      </c>
      <c r="C72" s="6">
        <v>2</v>
      </c>
      <c r="D72" s="6">
        <v>2</v>
      </c>
      <c r="E72" s="21"/>
      <c r="F72" s="10">
        <f t="shared" ref="F72" si="17">SUM(C72*E72)</f>
        <v>0</v>
      </c>
      <c r="G72" s="10">
        <f t="shared" si="12"/>
        <v>0</v>
      </c>
    </row>
    <row r="73" spans="1:7" x14ac:dyDescent="0.25">
      <c r="A73" s="4" t="s">
        <v>41</v>
      </c>
      <c r="B73" s="6">
        <v>4</v>
      </c>
      <c r="C73" s="6">
        <v>2</v>
      </c>
      <c r="D73" s="6">
        <v>2</v>
      </c>
      <c r="E73" s="21"/>
      <c r="F73" s="10">
        <f t="shared" ref="F73" si="18">SUM(C73*E73)</f>
        <v>0</v>
      </c>
      <c r="G73" s="10">
        <f t="shared" si="12"/>
        <v>0</v>
      </c>
    </row>
    <row r="74" spans="1:7" x14ac:dyDescent="0.25">
      <c r="A74" s="4" t="s">
        <v>12</v>
      </c>
      <c r="B74" s="6">
        <v>4</v>
      </c>
      <c r="C74" s="6">
        <v>2</v>
      </c>
      <c r="D74" s="6">
        <v>2</v>
      </c>
      <c r="E74" s="21"/>
      <c r="F74" s="10">
        <f t="shared" ref="F74" si="19">SUM(C74*E74)</f>
        <v>0</v>
      </c>
      <c r="G74" s="10">
        <f t="shared" si="12"/>
        <v>0</v>
      </c>
    </row>
    <row r="75" spans="1:7" x14ac:dyDescent="0.25">
      <c r="A75" s="4" t="s">
        <v>13</v>
      </c>
      <c r="B75" s="6">
        <v>4</v>
      </c>
      <c r="C75" s="6">
        <v>2</v>
      </c>
      <c r="D75" s="6">
        <v>2</v>
      </c>
      <c r="E75" s="21"/>
      <c r="F75" s="10">
        <f t="shared" ref="F75" si="20">SUM(C75*E75)</f>
        <v>0</v>
      </c>
      <c r="G75" s="10">
        <f>SUM(D75*E75)</f>
        <v>0</v>
      </c>
    </row>
    <row r="76" spans="1:7" x14ac:dyDescent="0.25">
      <c r="A76" s="4" t="s">
        <v>14</v>
      </c>
      <c r="B76" s="6">
        <v>2</v>
      </c>
      <c r="C76" s="6">
        <v>1</v>
      </c>
      <c r="D76" s="6">
        <v>1</v>
      </c>
      <c r="E76" s="21"/>
      <c r="F76" s="10">
        <f t="shared" ref="F76" si="21">SUM(C76*E76)</f>
        <v>0</v>
      </c>
      <c r="G76" s="10">
        <f t="shared" si="12"/>
        <v>0</v>
      </c>
    </row>
    <row r="77" spans="1:7" x14ac:dyDescent="0.25">
      <c r="A77" s="4" t="s">
        <v>15</v>
      </c>
      <c r="B77" s="6">
        <v>4</v>
      </c>
      <c r="C77" s="6">
        <v>2</v>
      </c>
      <c r="D77" s="6">
        <v>2</v>
      </c>
      <c r="E77" s="21"/>
      <c r="F77" s="10">
        <f t="shared" ref="F77" si="22">SUM(C77*E77)</f>
        <v>0</v>
      </c>
      <c r="G77" s="10">
        <f t="shared" si="12"/>
        <v>0</v>
      </c>
    </row>
    <row r="78" spans="1:7" x14ac:dyDescent="0.25">
      <c r="A78" s="4" t="s">
        <v>16</v>
      </c>
      <c r="B78" s="6">
        <v>4</v>
      </c>
      <c r="C78" s="6">
        <v>2</v>
      </c>
      <c r="D78" s="6">
        <v>2</v>
      </c>
      <c r="E78" s="21"/>
      <c r="F78" s="10">
        <f t="shared" ref="F78" si="23">SUM(C78*E78)</f>
        <v>0</v>
      </c>
      <c r="G78" s="10">
        <f t="shared" si="12"/>
        <v>0</v>
      </c>
    </row>
    <row r="79" spans="1:7" x14ac:dyDescent="0.25">
      <c r="A79" s="4" t="s">
        <v>17</v>
      </c>
      <c r="B79" s="6">
        <v>2</v>
      </c>
      <c r="C79" s="6">
        <v>1</v>
      </c>
      <c r="D79" s="6">
        <v>1</v>
      </c>
      <c r="E79" s="21"/>
      <c r="F79" s="10">
        <f t="shared" ref="F79" si="24">SUM(C79*E79)</f>
        <v>0</v>
      </c>
      <c r="G79" s="10">
        <f t="shared" si="12"/>
        <v>0</v>
      </c>
    </row>
    <row r="80" spans="1:7" x14ac:dyDescent="0.25">
      <c r="A80" s="4" t="s">
        <v>18</v>
      </c>
      <c r="B80" s="6">
        <v>2</v>
      </c>
      <c r="C80" s="6">
        <v>1</v>
      </c>
      <c r="D80" s="6">
        <v>1</v>
      </c>
      <c r="E80" s="21"/>
      <c r="F80" s="10">
        <f t="shared" ref="F80" si="25">SUM(C80*E80)</f>
        <v>0</v>
      </c>
      <c r="G80" s="10">
        <f>SUM(D80*E80)</f>
        <v>0</v>
      </c>
    </row>
    <row r="81" spans="1:7" x14ac:dyDescent="0.25">
      <c r="A81" s="4" t="s">
        <v>19</v>
      </c>
      <c r="B81" s="6">
        <v>2</v>
      </c>
      <c r="C81" s="6">
        <v>1</v>
      </c>
      <c r="D81" s="6">
        <v>1</v>
      </c>
      <c r="E81" s="21"/>
      <c r="F81" s="10">
        <f t="shared" ref="F81" si="26">SUM(C81*E81)</f>
        <v>0</v>
      </c>
      <c r="G81" s="10">
        <f t="shared" si="12"/>
        <v>0</v>
      </c>
    </row>
    <row r="82" spans="1:7" x14ac:dyDescent="0.25">
      <c r="A82" s="4" t="s">
        <v>20</v>
      </c>
      <c r="B82" s="6">
        <v>4</v>
      </c>
      <c r="C82" s="6">
        <v>2</v>
      </c>
      <c r="D82" s="6">
        <v>2</v>
      </c>
      <c r="E82" s="21"/>
      <c r="F82" s="10">
        <f t="shared" ref="F82" si="27">SUM(C82*E82)</f>
        <v>0</v>
      </c>
      <c r="G82" s="10">
        <f t="shared" si="12"/>
        <v>0</v>
      </c>
    </row>
    <row r="83" spans="1:7" x14ac:dyDescent="0.25">
      <c r="A83" s="4" t="s">
        <v>21</v>
      </c>
      <c r="B83" s="6">
        <v>4</v>
      </c>
      <c r="C83" s="6">
        <v>2</v>
      </c>
      <c r="D83" s="6">
        <v>2</v>
      </c>
      <c r="E83" s="21"/>
      <c r="F83" s="10">
        <f t="shared" ref="F83" si="28">SUM(C83*E83)</f>
        <v>0</v>
      </c>
      <c r="G83" s="10">
        <f t="shared" si="12"/>
        <v>0</v>
      </c>
    </row>
    <row r="84" spans="1:7" x14ac:dyDescent="0.25">
      <c r="A84" s="4" t="s">
        <v>22</v>
      </c>
      <c r="B84" s="6">
        <v>4</v>
      </c>
      <c r="C84" s="6">
        <v>2</v>
      </c>
      <c r="D84" s="6">
        <v>2</v>
      </c>
      <c r="E84" s="21"/>
      <c r="F84" s="10">
        <f t="shared" ref="F84" si="29">SUM(C84*E84)</f>
        <v>0</v>
      </c>
      <c r="G84" s="10">
        <f t="shared" si="12"/>
        <v>0</v>
      </c>
    </row>
    <row r="85" spans="1:7" x14ac:dyDescent="0.25">
      <c r="A85" s="4" t="s">
        <v>23</v>
      </c>
      <c r="B85" s="6">
        <v>4</v>
      </c>
      <c r="C85" s="6">
        <v>2</v>
      </c>
      <c r="D85" s="6">
        <v>2</v>
      </c>
      <c r="E85" s="21"/>
      <c r="F85" s="10">
        <f t="shared" ref="F85" si="30">SUM(C85*E85)</f>
        <v>0</v>
      </c>
      <c r="G85" s="10">
        <f t="shared" si="12"/>
        <v>0</v>
      </c>
    </row>
    <row r="86" spans="1:7" x14ac:dyDescent="0.25">
      <c r="A86" s="4" t="s">
        <v>24</v>
      </c>
      <c r="B86" s="6">
        <v>4</v>
      </c>
      <c r="C86" s="6">
        <v>2</v>
      </c>
      <c r="D86" s="6">
        <v>2</v>
      </c>
      <c r="E86" s="21"/>
      <c r="F86" s="10">
        <f t="shared" ref="F86" si="31">SUM(C86*E86)</f>
        <v>0</v>
      </c>
      <c r="G86" s="10">
        <f t="shared" si="12"/>
        <v>0</v>
      </c>
    </row>
    <row r="87" spans="1:7" x14ac:dyDescent="0.25">
      <c r="A87" s="4" t="s">
        <v>25</v>
      </c>
      <c r="B87" s="6">
        <v>2</v>
      </c>
      <c r="C87" s="6">
        <v>1</v>
      </c>
      <c r="D87" s="6">
        <v>1</v>
      </c>
      <c r="E87" s="21"/>
      <c r="F87" s="10">
        <f t="shared" ref="F87" si="32">SUM(C87*E87)</f>
        <v>0</v>
      </c>
      <c r="G87" s="10">
        <f t="shared" si="12"/>
        <v>0</v>
      </c>
    </row>
    <row r="88" spans="1:7" x14ac:dyDescent="0.25">
      <c r="A88" s="4" t="s">
        <v>26</v>
      </c>
      <c r="B88" s="6">
        <v>2</v>
      </c>
      <c r="C88" s="6">
        <v>1</v>
      </c>
      <c r="D88" s="6">
        <v>1</v>
      </c>
      <c r="E88" s="21"/>
      <c r="F88" s="10">
        <f t="shared" ref="F88" si="33">SUM(C88*E88)</f>
        <v>0</v>
      </c>
      <c r="G88" s="10">
        <f t="shared" si="12"/>
        <v>0</v>
      </c>
    </row>
    <row r="89" spans="1:7" x14ac:dyDescent="0.25">
      <c r="A89" s="4" t="s">
        <v>27</v>
      </c>
      <c r="B89" s="6">
        <v>2</v>
      </c>
      <c r="C89" s="6">
        <v>1</v>
      </c>
      <c r="D89" s="6">
        <v>1</v>
      </c>
      <c r="E89" s="21"/>
      <c r="F89" s="10">
        <f t="shared" ref="F89" si="34">SUM(C89*E89)</f>
        <v>0</v>
      </c>
      <c r="G89" s="10">
        <f t="shared" si="12"/>
        <v>0</v>
      </c>
    </row>
    <row r="90" spans="1:7" x14ac:dyDescent="0.25">
      <c r="A90" s="4" t="s">
        <v>28</v>
      </c>
      <c r="B90" s="6">
        <v>10</v>
      </c>
      <c r="C90" s="6">
        <v>5</v>
      </c>
      <c r="D90" s="6">
        <v>5</v>
      </c>
      <c r="E90" s="21"/>
      <c r="F90" s="10">
        <f t="shared" ref="F90" si="35">SUM(C90*E90)</f>
        <v>0</v>
      </c>
      <c r="G90" s="10">
        <f t="shared" si="12"/>
        <v>0</v>
      </c>
    </row>
    <row r="91" spans="1:7" x14ac:dyDescent="0.25">
      <c r="A91" s="4" t="s">
        <v>42</v>
      </c>
      <c r="B91" s="6">
        <v>4</v>
      </c>
      <c r="C91" s="6">
        <v>2</v>
      </c>
      <c r="D91" s="6">
        <v>2</v>
      </c>
      <c r="E91" s="21"/>
      <c r="F91" s="10">
        <f t="shared" ref="F91" si="36">SUM(C91*E91)</f>
        <v>0</v>
      </c>
      <c r="G91" s="10">
        <f t="shared" si="12"/>
        <v>0</v>
      </c>
    </row>
    <row r="92" spans="1:7" x14ac:dyDescent="0.25">
      <c r="A92" s="4" t="s">
        <v>64</v>
      </c>
      <c r="B92" s="6">
        <v>8</v>
      </c>
      <c r="C92" s="6">
        <v>4</v>
      </c>
      <c r="D92" s="6">
        <v>4</v>
      </c>
      <c r="E92" s="21"/>
      <c r="F92" s="10">
        <f t="shared" ref="F92" si="37">SUM(C92*E92)</f>
        <v>0</v>
      </c>
      <c r="G92" s="10">
        <f t="shared" si="12"/>
        <v>0</v>
      </c>
    </row>
    <row r="93" spans="1:7" x14ac:dyDescent="0.25">
      <c r="A93" s="4" t="s">
        <v>62</v>
      </c>
      <c r="B93" s="6">
        <v>20</v>
      </c>
      <c r="C93" s="6">
        <v>10</v>
      </c>
      <c r="D93" s="6">
        <v>10</v>
      </c>
      <c r="E93" s="21"/>
      <c r="F93" s="10">
        <f t="shared" ref="F93" si="38">SUM(C93*E93)</f>
        <v>0</v>
      </c>
      <c r="G93" s="10">
        <f t="shared" si="12"/>
        <v>0</v>
      </c>
    </row>
    <row r="94" spans="1:7" x14ac:dyDescent="0.25">
      <c r="A94" s="23" t="s">
        <v>49</v>
      </c>
      <c r="B94" s="12"/>
      <c r="C94" s="12"/>
      <c r="D94" s="12"/>
      <c r="E94" s="13"/>
      <c r="F94" s="8">
        <f>SUM(F66:F93)</f>
        <v>0</v>
      </c>
      <c r="G94" s="8">
        <f>SUM(G66:G93)</f>
        <v>0</v>
      </c>
    </row>
    <row r="95" spans="1:7" x14ac:dyDescent="0.25">
      <c r="A95" s="16"/>
      <c r="F95" s="29"/>
      <c r="G95" s="29"/>
    </row>
    <row r="96" spans="1:7" x14ac:dyDescent="0.25">
      <c r="A96" s="16" t="s">
        <v>79</v>
      </c>
      <c r="F96" s="29"/>
      <c r="G96" s="29"/>
    </row>
    <row r="97" spans="1:7" x14ac:dyDescent="0.25">
      <c r="A97" t="s">
        <v>80</v>
      </c>
      <c r="F97" s="29"/>
      <c r="G97" s="29"/>
    </row>
    <row r="98" spans="1:7" x14ac:dyDescent="0.25">
      <c r="A98" t="s">
        <v>81</v>
      </c>
      <c r="F98" s="29"/>
      <c r="G98" s="29"/>
    </row>
    <row r="99" spans="1:7" x14ac:dyDescent="0.25">
      <c r="A99" s="16"/>
      <c r="F99" s="29"/>
      <c r="G99" s="29"/>
    </row>
    <row r="100" spans="1:7" x14ac:dyDescent="0.25">
      <c r="A100" s="38" t="s">
        <v>82</v>
      </c>
      <c r="B100" s="38" t="s">
        <v>83</v>
      </c>
      <c r="C100" s="38" t="s">
        <v>84</v>
      </c>
      <c r="D100" s="36" t="s">
        <v>85</v>
      </c>
      <c r="F100" s="29"/>
      <c r="G100" s="29"/>
    </row>
    <row r="101" spans="1:7" x14ac:dyDescent="0.25">
      <c r="A101" t="s">
        <v>86</v>
      </c>
      <c r="B101" s="43"/>
      <c r="C101" s="41">
        <f>B101</f>
        <v>0</v>
      </c>
      <c r="D101" s="42">
        <f>B101</f>
        <v>0</v>
      </c>
      <c r="F101" s="29"/>
      <c r="G101" s="29"/>
    </row>
    <row r="102" spans="1:7" x14ac:dyDescent="0.25">
      <c r="A102" t="s">
        <v>87</v>
      </c>
      <c r="B102" s="44"/>
      <c r="C102" s="41">
        <f t="shared" ref="C102:C104" si="39">B102</f>
        <v>0</v>
      </c>
      <c r="D102" s="42">
        <f t="shared" ref="D102:D104" si="40">B102</f>
        <v>0</v>
      </c>
      <c r="F102" s="29"/>
      <c r="G102" s="29"/>
    </row>
    <row r="103" spans="1:7" x14ac:dyDescent="0.25">
      <c r="A103" t="s">
        <v>89</v>
      </c>
      <c r="B103" s="44"/>
      <c r="C103" s="41">
        <f t="shared" si="39"/>
        <v>0</v>
      </c>
      <c r="D103" s="42">
        <f t="shared" si="40"/>
        <v>0</v>
      </c>
    </row>
    <row r="104" spans="1:7" x14ac:dyDescent="0.25">
      <c r="A104" s="34" t="s">
        <v>88</v>
      </c>
      <c r="B104" s="45"/>
      <c r="C104" s="46">
        <f t="shared" si="39"/>
        <v>0</v>
      </c>
      <c r="D104" s="47">
        <f t="shared" si="40"/>
        <v>0</v>
      </c>
    </row>
    <row r="105" spans="1:7" x14ac:dyDescent="0.25">
      <c r="A105" s="12" t="s">
        <v>91</v>
      </c>
      <c r="B105" s="39"/>
      <c r="C105" s="48">
        <v>10000</v>
      </c>
      <c r="D105" s="49">
        <v>15000</v>
      </c>
    </row>
    <row r="106" spans="1:7" x14ac:dyDescent="0.25">
      <c r="A106" s="37" t="s">
        <v>92</v>
      </c>
      <c r="B106" s="40"/>
      <c r="C106" s="50">
        <f>AVERAGE(C101:C104)*C105</f>
        <v>0</v>
      </c>
      <c r="D106" s="51">
        <f>AVERAGE(D101:D104)*D105</f>
        <v>0</v>
      </c>
    </row>
    <row r="108" spans="1:7" x14ac:dyDescent="0.25">
      <c r="A108" s="15" t="s">
        <v>65</v>
      </c>
    </row>
    <row r="109" spans="1:7" x14ac:dyDescent="0.25">
      <c r="B109" s="2" t="s">
        <v>68</v>
      </c>
      <c r="C109" s="2" t="s">
        <v>69</v>
      </c>
    </row>
    <row r="110" spans="1:7" x14ac:dyDescent="0.25">
      <c r="A110" s="5" t="s">
        <v>33</v>
      </c>
      <c r="B110" s="9">
        <f>F25</f>
        <v>0</v>
      </c>
      <c r="C110" s="9">
        <f>G25</f>
        <v>0</v>
      </c>
      <c r="D110" s="29"/>
    </row>
    <row r="111" spans="1:7" x14ac:dyDescent="0.25">
      <c r="A111" s="6" t="s">
        <v>34</v>
      </c>
      <c r="B111" s="10">
        <f>F41</f>
        <v>0</v>
      </c>
      <c r="C111" s="10">
        <f>G41</f>
        <v>0</v>
      </c>
      <c r="D111" s="29"/>
    </row>
    <row r="112" spans="1:7" x14ac:dyDescent="0.25">
      <c r="A112" s="6" t="s">
        <v>50</v>
      </c>
      <c r="B112" s="10">
        <f>F54</f>
        <v>0</v>
      </c>
      <c r="C112" s="10">
        <f>G54</f>
        <v>0</v>
      </c>
      <c r="D112" s="29"/>
    </row>
    <row r="113" spans="1:4" x14ac:dyDescent="0.25">
      <c r="A113" s="6" t="s">
        <v>35</v>
      </c>
      <c r="B113" s="10">
        <f>F94</f>
        <v>0</v>
      </c>
      <c r="C113" s="10">
        <f>G94</f>
        <v>0</v>
      </c>
      <c r="D113" s="29"/>
    </row>
    <row r="114" spans="1:4" x14ac:dyDescent="0.25">
      <c r="A114" s="6" t="s">
        <v>90</v>
      </c>
      <c r="B114" s="10">
        <f>C106</f>
        <v>0</v>
      </c>
      <c r="C114" s="10">
        <f>D106</f>
        <v>0</v>
      </c>
      <c r="D114" s="29"/>
    </row>
    <row r="115" spans="1:4" x14ac:dyDescent="0.25">
      <c r="A115" s="18" t="s">
        <v>32</v>
      </c>
      <c r="B115" s="22">
        <f>SUM(B110:B114)</f>
        <v>0</v>
      </c>
      <c r="C115" s="22">
        <f>SUM(C110:C114)</f>
        <v>0</v>
      </c>
      <c r="D115" s="29"/>
    </row>
  </sheetData>
  <pageMargins left="0.70866141732283472" right="0.70866141732283472" top="0.74803149606299213" bottom="0.74803149606299213" header="0.31496062992125984" footer="0.31496062992125984"/>
  <pageSetup paperSize="9" scale="85" orientation="landscape" r:id="rId1"/>
  <rowBreaks count="1" manualBreakCount="1">
    <brk id="4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duuren</dc:creator>
  <cp:lastModifiedBy>Lotte Roelink</cp:lastModifiedBy>
  <cp:lastPrinted>2016-01-13T14:47:31Z</cp:lastPrinted>
  <dcterms:created xsi:type="dcterms:W3CDTF">2016-01-13T13:42:09Z</dcterms:created>
  <dcterms:modified xsi:type="dcterms:W3CDTF">2025-09-17T08:04:29Z</dcterms:modified>
</cp:coreProperties>
</file>