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zuydhogeschool.sharepoint.com/sites/DienstFB-VFI/Shared Documents/Inkoop/Inkoop/Aanbestedingen en offertes/VFI/PKS/2024/TenderNed Documenten/"/>
    </mc:Choice>
  </mc:AlternateContent>
  <xr:revisionPtr revIDLastSave="6" documentId="8_{AED48A2B-C28A-4816-8880-EAC0FE637072}" xr6:coauthVersionLast="47" xr6:coauthVersionMax="47" xr10:uidLastSave="{8102C78F-2F98-4589-90AD-598102D1424D}"/>
  <bookViews>
    <workbookView xWindow="-108" yWindow="-108" windowWidth="41496" windowHeight="16776" tabRatio="500" xr2:uid="{00000000-000D-0000-FFFF-FFFF00000000}"/>
  </bookViews>
  <sheets>
    <sheet name="PK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1" i="1" l="1"/>
  <c r="E65" i="1"/>
  <c r="G65" i="1" s="1"/>
  <c r="E66" i="1"/>
  <c r="G66" i="1" s="1"/>
  <c r="E67" i="1"/>
  <c r="G67" i="1" s="1"/>
  <c r="D65" i="1"/>
  <c r="D66" i="1"/>
  <c r="D67" i="1"/>
  <c r="D64" i="1"/>
  <c r="E64" i="1" s="1"/>
  <c r="G64" i="1" s="1"/>
  <c r="E57" i="1"/>
  <c r="F57" i="1" s="1"/>
  <c r="E58" i="1"/>
  <c r="F58" i="1" s="1"/>
  <c r="E59" i="1"/>
  <c r="F59" i="1" s="1"/>
  <c r="F51" i="1"/>
  <c r="E52" i="1"/>
  <c r="F52" i="1" s="1"/>
  <c r="E53" i="1"/>
  <c r="F53" i="1" s="1"/>
  <c r="E54" i="1"/>
  <c r="F54" i="1" s="1"/>
  <c r="E51" i="1"/>
  <c r="D57" i="1"/>
  <c r="D58" i="1"/>
  <c r="D59" i="1"/>
  <c r="D56" i="1"/>
  <c r="E56" i="1" s="1"/>
  <c r="F56" i="1" s="1"/>
  <c r="D52" i="1"/>
  <c r="D53" i="1"/>
  <c r="D54" i="1"/>
  <c r="D51" i="1"/>
  <c r="D46" i="1"/>
  <c r="E46" i="1" s="1"/>
  <c r="G46" i="1" s="1"/>
  <c r="D44" i="1"/>
  <c r="E44" i="1" s="1"/>
  <c r="D11" i="1"/>
  <c r="G11" i="1" s="1"/>
  <c r="F38" i="1"/>
  <c r="D27" i="1"/>
  <c r="E27" i="1" s="1"/>
  <c r="G27" i="1" s="1"/>
  <c r="D26" i="1"/>
  <c r="E26" i="1" s="1"/>
  <c r="G26" i="1" s="1"/>
  <c r="G28" i="1" s="1"/>
  <c r="D21" i="1"/>
  <c r="E21" i="1" s="1"/>
  <c r="F21" i="1" s="1"/>
  <c r="D20" i="1"/>
  <c r="E20" i="1" s="1"/>
  <c r="F20" i="1" s="1"/>
  <c r="D18" i="1"/>
  <c r="E18" i="1" s="1"/>
  <c r="F18" i="1" s="1"/>
  <c r="D17" i="1"/>
  <c r="E17" i="1" s="1"/>
  <c r="F17" i="1" s="1"/>
  <c r="D33" i="1"/>
  <c r="E33" i="1" s="1"/>
  <c r="D32" i="1"/>
  <c r="E32" i="1" s="1"/>
  <c r="D12" i="1"/>
  <c r="E12" i="1" s="1"/>
  <c r="G12" i="1" s="1"/>
  <c r="G13" i="1" s="1"/>
  <c r="D9" i="1"/>
  <c r="E9" i="1" s="1"/>
  <c r="G9" i="1" s="1"/>
  <c r="D8" i="1"/>
  <c r="E8" i="1" s="1"/>
  <c r="G8" i="1" s="1"/>
  <c r="F22" i="1" l="1"/>
  <c r="F60" i="1"/>
  <c r="G68" i="1"/>
  <c r="G33" i="1"/>
  <c r="G32" i="1"/>
  <c r="G34" i="1" s="1"/>
  <c r="G44" i="1"/>
  <c r="G47" i="1" s="1"/>
  <c r="E70" i="1" l="1"/>
  <c r="F39" i="1"/>
  <c r="F40" i="1" l="1"/>
</calcChain>
</file>

<file path=xl/sharedStrings.xml><?xml version="1.0" encoding="utf-8"?>
<sst xmlns="http://schemas.openxmlformats.org/spreadsheetml/2006/main" count="134" uniqueCount="58">
  <si>
    <t>Inschrijver</t>
  </si>
  <si>
    <t>Rechtsgeldig vertegenwoordiger</t>
  </si>
  <si>
    <t>Adres</t>
  </si>
  <si>
    <t>Postcode</t>
  </si>
  <si>
    <t>Plaats</t>
  </si>
  <si>
    <t>Telefoon</t>
  </si>
  <si>
    <t>Rechtsgeldige ondertekening</t>
  </si>
  <si>
    <t xml:space="preserve">Omschrijving </t>
  </si>
  <si>
    <t>A0</t>
  </si>
  <si>
    <t>A1</t>
  </si>
  <si>
    <t>A2</t>
  </si>
  <si>
    <t>A0 +</t>
  </si>
  <si>
    <t xml:space="preserve">Zwart/wit </t>
  </si>
  <si>
    <t>Totaal</t>
  </si>
  <si>
    <t>Machine A (Tafelmodel)</t>
  </si>
  <si>
    <t>Machine B</t>
  </si>
  <si>
    <t>Aantal</t>
  </si>
  <si>
    <t xml:space="preserve">Kleur </t>
  </si>
  <si>
    <t xml:space="preserve">Afdrukken </t>
  </si>
  <si>
    <t>A4</t>
  </si>
  <si>
    <t>A3</t>
  </si>
  <si>
    <t>Prijs per afdruk</t>
  </si>
  <si>
    <t xml:space="preserve">Papier </t>
  </si>
  <si>
    <t>Prijs per pak</t>
  </si>
  <si>
    <t>Modelnaam</t>
  </si>
  <si>
    <t xml:space="preserve">Modelnaam </t>
  </si>
  <si>
    <t xml:space="preserve">Aangeboden papier + merk </t>
  </si>
  <si>
    <t>Overige kosten</t>
  </si>
  <si>
    <t xml:space="preserve">Uurtarief </t>
  </si>
  <si>
    <t>Noodzakelijke reparaties en het vervangen van onderdelen die door toedoen van Zuyd zijn veroorzaakt, worden tegen een marktconform tarieven (onderdelen en uurloon) in rekening gebracht Voorrijkosten en reistijd komen niet voor vergoeding in aanmerking. Geef het uurloon op exclusief BTW.</t>
  </si>
  <si>
    <t xml:space="preserve">Leaseprijs Multifunctionals (inclusief installatie, beheer, onderhoud en servicekosten) </t>
  </si>
  <si>
    <t>aan de door Zuyd genoemde aantallen kunnen geen rechten worden ontleend</t>
  </si>
  <si>
    <t xml:space="preserve">Verhuizen van printer op verzoek van Zuyd, all-in tarief. </t>
  </si>
  <si>
    <t xml:space="preserve">Leaseprijs Plotter (optioneel) (inclusief installatie, beheer, onderhoud en servicekosten) </t>
  </si>
  <si>
    <t>Plotter</t>
  </si>
  <si>
    <t xml:space="preserve">Afdrukken Plotter </t>
  </si>
  <si>
    <t xml:space="preserve">Papier Plotter </t>
  </si>
  <si>
    <t>Bijlage 10 Prijzenblad PKS</t>
  </si>
  <si>
    <t>Zuyd.2025.08. PKS</t>
  </si>
  <si>
    <t xml:space="preserve"> </t>
  </si>
  <si>
    <t>Prijs per stuk per maand</t>
  </si>
  <si>
    <t>Prijs per stuk initieele looptijd 5 jaar (60mnd)</t>
  </si>
  <si>
    <t>Totaal aantal initieele looptijd 5 jaar (60mnd)</t>
  </si>
  <si>
    <t>Totaal aantal verlengingsoptie 2 jaar (24mnd)</t>
  </si>
  <si>
    <t>Nieten</t>
  </si>
  <si>
    <t xml:space="preserve">Prijs per 1000 stuks </t>
  </si>
  <si>
    <t xml:space="preserve">Aangeboden soort + merk </t>
  </si>
  <si>
    <t>Aantal per jaar</t>
  </si>
  <si>
    <t xml:space="preserve">Totaalprijs per jaar </t>
  </si>
  <si>
    <t>Invulveld Inschrijver excl. BTW</t>
  </si>
  <si>
    <t>Totale Inschrijfprijs (P) Excl. BTW</t>
  </si>
  <si>
    <t xml:space="preserve">Prijs per jaar </t>
  </si>
  <si>
    <t>Aantal pakken 500vel per jaar</t>
  </si>
  <si>
    <t>Prijs initieele looptijd + verlengingsopties (7jaar)</t>
  </si>
  <si>
    <t xml:space="preserve">Aantal Meter per jaar </t>
  </si>
  <si>
    <t>Prijs per stuk initieele looptijd 2 jaar (24mnd)</t>
  </si>
  <si>
    <t xml:space="preserve">Prijs per meter </t>
  </si>
  <si>
    <t>Aantal uren looptijd + verlengingsopties (7jaar)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</si>
</sst>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quot;€&quot;\ * #,##0.000000_ ;_ &quot;€&quot;\ * \-#,##0.000000_ ;_ &quot;€&quot;\ * &quot;-&quot;??????_ ;_ @_ "/>
    <numFmt numFmtId="165" formatCode="_ &quot;€&quot;\ * #,##0.0000_ ;_ &quot;€&quot;\ * \-#,##0.0000_ ;_ &quot;€&quot;\ * &quot;-&quot;????_ ;_ @_ "/>
  </numFmts>
  <fonts count="8" x14ac:knownFonts="1">
    <font>
      <sz val="12"/>
      <color theme="1"/>
      <name val="Calibri"/>
      <family val="2"/>
      <scheme val="minor"/>
    </font>
    <font>
      <b/>
      <sz val="12"/>
      <color theme="0"/>
      <name val="Avenir Next LT Pro"/>
      <family val="2"/>
    </font>
    <font>
      <b/>
      <sz val="12"/>
      <color theme="1"/>
      <name val="Avenir Next LT Pro"/>
      <family val="2"/>
    </font>
    <font>
      <sz val="12"/>
      <name val="Avenir Next LT Pro"/>
      <family val="2"/>
    </font>
    <font>
      <sz val="12"/>
      <color theme="1"/>
      <name val="Avenir Next LT Pro"/>
      <family val="2"/>
    </font>
    <font>
      <b/>
      <sz val="14"/>
      <color theme="1"/>
      <name val="Avenir Next LT Pro"/>
      <family val="2"/>
    </font>
    <font>
      <b/>
      <sz val="16"/>
      <color theme="1"/>
      <name val="Avenir Next LT Pro"/>
      <family val="2"/>
    </font>
    <font>
      <sz val="16"/>
      <color theme="1"/>
      <name val="Avenir Next LT Pro"/>
      <family val="2"/>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92D050"/>
        <bgColor indexed="64"/>
      </patternFill>
    </fill>
    <fill>
      <patternFill patternType="solid">
        <fgColor indexed="9"/>
        <bgColor indexed="64"/>
      </patternFill>
    </fill>
    <fill>
      <patternFill patternType="solid">
        <fgColor rgb="FFFFC000"/>
        <bgColor indexed="64"/>
      </patternFill>
    </fill>
    <fill>
      <patternFill patternType="solid">
        <fgColor theme="0"/>
        <bgColor indexed="64"/>
      </patternFill>
    </fill>
  </fills>
  <borders count="2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medium">
        <color indexed="64"/>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s>
  <cellStyleXfs count="1">
    <xf numFmtId="0" fontId="0" fillId="0" borderId="0"/>
  </cellStyleXfs>
  <cellXfs count="85">
    <xf numFmtId="0" fontId="0" fillId="0" borderId="0" xfId="0"/>
    <xf numFmtId="0" fontId="1" fillId="2" borderId="0" xfId="0" applyFont="1" applyFill="1" applyBorder="1" applyAlignment="1" applyProtection="1">
      <alignment horizontal="left" vertical="top" wrapText="1"/>
    </xf>
    <xf numFmtId="0" fontId="2" fillId="3" borderId="1" xfId="0" applyFont="1" applyFill="1" applyBorder="1" applyAlignment="1" applyProtection="1">
      <alignment horizontal="left" vertical="top"/>
    </xf>
    <xf numFmtId="44" fontId="4" fillId="4" borderId="1" xfId="0" applyNumberFormat="1" applyFont="1" applyFill="1" applyBorder="1" applyAlignment="1" applyProtection="1">
      <alignment horizontal="center" vertical="center"/>
      <protection locked="0"/>
    </xf>
    <xf numFmtId="44" fontId="4" fillId="0" borderId="1" xfId="0" applyNumberFormat="1" applyFont="1" applyFill="1" applyBorder="1" applyAlignment="1" applyProtection="1">
      <alignment horizontal="center" vertical="center"/>
    </xf>
    <xf numFmtId="0" fontId="2" fillId="0" borderId="19" xfId="0" applyFont="1" applyFill="1" applyBorder="1" applyAlignment="1" applyProtection="1">
      <alignment vertical="top" wrapText="1"/>
    </xf>
    <xf numFmtId="0" fontId="4" fillId="0" borderId="0" xfId="0" applyFont="1" applyFill="1" applyBorder="1" applyProtection="1"/>
    <xf numFmtId="0" fontId="4" fillId="0" borderId="0" xfId="0" applyFont="1" applyProtection="1"/>
    <xf numFmtId="44" fontId="4" fillId="0" borderId="0" xfId="0" applyNumberFormat="1" applyFont="1" applyFill="1" applyBorder="1" applyProtection="1"/>
    <xf numFmtId="0" fontId="4" fillId="0" borderId="0" xfId="0" applyFont="1" applyAlignment="1" applyProtection="1">
      <alignment horizontal="left" vertical="top" wrapText="1"/>
    </xf>
    <xf numFmtId="165" fontId="4" fillId="0" borderId="0" xfId="0" applyNumberFormat="1" applyFont="1" applyFill="1" applyBorder="1" applyProtection="1"/>
    <xf numFmtId="3" fontId="4" fillId="0" borderId="0" xfId="0" applyNumberFormat="1" applyFont="1" applyFill="1" applyBorder="1" applyProtection="1"/>
    <xf numFmtId="0" fontId="2" fillId="0" borderId="0" xfId="0" applyFont="1" applyFill="1" applyBorder="1" applyAlignment="1" applyProtection="1">
      <alignment vertical="top"/>
    </xf>
    <xf numFmtId="0" fontId="2" fillId="0" borderId="0" xfId="0" applyFont="1" applyFill="1" applyBorder="1" applyProtection="1"/>
    <xf numFmtId="0" fontId="4" fillId="0" borderId="1" xfId="0" applyFont="1" applyBorder="1" applyProtection="1"/>
    <xf numFmtId="0" fontId="4" fillId="0" borderId="1" xfId="0" applyNumberFormat="1" applyFont="1" applyBorder="1" applyProtection="1"/>
    <xf numFmtId="44" fontId="4" fillId="4" borderId="1" xfId="0" applyNumberFormat="1" applyFont="1" applyFill="1" applyBorder="1" applyProtection="1">
      <protection locked="0"/>
    </xf>
    <xf numFmtId="164" fontId="4" fillId="0" borderId="0" xfId="0" applyNumberFormat="1" applyFont="1" applyFill="1" applyBorder="1" applyProtection="1"/>
    <xf numFmtId="0" fontId="2" fillId="0" borderId="0" xfId="0" applyFont="1" applyBorder="1" applyAlignment="1" applyProtection="1">
      <alignment horizontal="right" vertical="top" wrapText="1"/>
    </xf>
    <xf numFmtId="0" fontId="2" fillId="0" borderId="0" xfId="0" applyFont="1" applyFill="1" applyBorder="1" applyAlignment="1" applyProtection="1">
      <alignment horizontal="right" vertical="top" wrapText="1"/>
    </xf>
    <xf numFmtId="44" fontId="4" fillId="0" borderId="0" xfId="0" applyNumberFormat="1" applyFont="1" applyBorder="1" applyProtection="1"/>
    <xf numFmtId="0" fontId="2" fillId="0" borderId="4" xfId="0" applyFont="1" applyBorder="1" applyProtection="1"/>
    <xf numFmtId="0" fontId="2" fillId="0" borderId="6" xfId="0" applyFont="1" applyBorder="1" applyAlignment="1" applyProtection="1">
      <alignment wrapText="1"/>
    </xf>
    <xf numFmtId="0" fontId="2" fillId="0" borderId="6" xfId="0" applyFont="1" applyBorder="1" applyProtection="1"/>
    <xf numFmtId="0" fontId="2" fillId="0" borderId="13" xfId="0" applyFont="1" applyBorder="1" applyAlignment="1" applyProtection="1">
      <alignment vertical="top" wrapText="1"/>
    </xf>
    <xf numFmtId="0" fontId="4" fillId="0" borderId="0" xfId="0" applyFont="1" applyBorder="1" applyAlignment="1" applyProtection="1">
      <alignment horizontal="center"/>
    </xf>
    <xf numFmtId="0" fontId="4" fillId="0" borderId="1" xfId="0" applyNumberFormat="1" applyFont="1" applyFill="1" applyBorder="1" applyProtection="1"/>
    <xf numFmtId="0" fontId="2" fillId="0" borderId="0" xfId="0" applyFont="1" applyFill="1" applyBorder="1" applyAlignment="1" applyProtection="1">
      <alignment vertical="top" wrapText="1"/>
    </xf>
    <xf numFmtId="44" fontId="4" fillId="0" borderId="0" xfId="0" applyNumberFormat="1" applyFont="1" applyFill="1" applyBorder="1" applyAlignment="1" applyProtection="1">
      <alignment vertical="top" wrapText="1"/>
    </xf>
    <xf numFmtId="0" fontId="2" fillId="0" borderId="19" xfId="0" applyFont="1" applyBorder="1" applyAlignment="1" applyProtection="1">
      <alignment horizontal="right" vertical="top" wrapText="1"/>
    </xf>
    <xf numFmtId="44" fontId="4" fillId="6" borderId="1" xfId="0" applyNumberFormat="1" applyFont="1" applyFill="1" applyBorder="1" applyAlignment="1" applyProtection="1">
      <alignment vertical="top" wrapText="1"/>
    </xf>
    <xf numFmtId="0" fontId="4" fillId="4" borderId="1"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4" fillId="7" borderId="1" xfId="0" applyFont="1" applyFill="1" applyBorder="1" applyAlignment="1" applyProtection="1">
      <alignment horizontal="right"/>
    </xf>
    <xf numFmtId="0" fontId="4" fillId="7" borderId="1" xfId="0" applyNumberFormat="1" applyFont="1" applyFill="1" applyBorder="1" applyAlignment="1" applyProtection="1">
      <alignment horizontal="right"/>
    </xf>
    <xf numFmtId="0" fontId="4" fillId="7" borderId="1" xfId="0" applyFont="1" applyFill="1" applyBorder="1" applyAlignment="1" applyProtection="1">
      <alignment horizontal="right" vertical="top"/>
    </xf>
    <xf numFmtId="0" fontId="5" fillId="0" borderId="0" xfId="0" applyFont="1" applyAlignment="1" applyProtection="1">
      <alignment horizontal="left" vertical="center"/>
    </xf>
    <xf numFmtId="44" fontId="4" fillId="0" borderId="1" xfId="0" applyNumberFormat="1" applyFont="1" applyFill="1" applyBorder="1" applyProtection="1"/>
    <xf numFmtId="44" fontId="4" fillId="6" borderId="1" xfId="0" applyNumberFormat="1" applyFont="1" applyFill="1" applyBorder="1" applyProtection="1"/>
    <xf numFmtId="0" fontId="3" fillId="5" borderId="1" xfId="0" applyFont="1" applyFill="1" applyBorder="1" applyAlignment="1" applyProtection="1">
      <alignment horizontal="left" vertical="top" wrapText="1"/>
    </xf>
    <xf numFmtId="10" fontId="4" fillId="0" borderId="0" xfId="0" applyNumberFormat="1" applyFont="1" applyFill="1" applyBorder="1" applyProtection="1"/>
    <xf numFmtId="44" fontId="4" fillId="0" borderId="0" xfId="0" applyNumberFormat="1" applyFont="1" applyFill="1" applyBorder="1" applyAlignment="1" applyProtection="1">
      <alignment horizontal="center" vertical="top" wrapText="1"/>
    </xf>
    <xf numFmtId="0" fontId="2" fillId="4" borderId="1" xfId="0" applyFont="1" applyFill="1" applyBorder="1" applyAlignment="1" applyProtection="1">
      <alignment horizontal="left" vertical="top"/>
      <protection locked="0"/>
    </xf>
    <xf numFmtId="0" fontId="2" fillId="0" borderId="20" xfId="0" applyFont="1" applyBorder="1" applyAlignment="1" applyProtection="1">
      <alignment horizontal="left" vertical="top"/>
    </xf>
    <xf numFmtId="44" fontId="4" fillId="0" borderId="1" xfId="0" applyNumberFormat="1" applyFont="1" applyBorder="1" applyProtection="1"/>
    <xf numFmtId="0" fontId="2" fillId="0" borderId="0" xfId="0" applyFont="1" applyAlignment="1" applyProtection="1">
      <alignment horizontal="left" vertical="top"/>
    </xf>
    <xf numFmtId="0" fontId="4" fillId="0" borderId="0" xfId="0" applyFont="1" applyFill="1" applyProtection="1"/>
    <xf numFmtId="43" fontId="4" fillId="0" borderId="1" xfId="0" applyNumberFormat="1" applyFont="1" applyFill="1" applyBorder="1" applyAlignment="1" applyProtection="1">
      <alignment horizontal="left" vertical="top"/>
    </xf>
    <xf numFmtId="44" fontId="4" fillId="7" borderId="1" xfId="0" applyNumberFormat="1" applyFont="1" applyFill="1" applyBorder="1" applyAlignment="1" applyProtection="1">
      <alignment horizontal="right" vertical="top"/>
    </xf>
    <xf numFmtId="44" fontId="4" fillId="7" borderId="1" xfId="0" applyNumberFormat="1" applyFont="1" applyFill="1" applyBorder="1" applyAlignment="1" applyProtection="1">
      <alignment horizontal="right"/>
    </xf>
    <xf numFmtId="44" fontId="4" fillId="7" borderId="1" xfId="0" applyNumberFormat="1" applyFont="1" applyFill="1" applyBorder="1" applyProtection="1"/>
    <xf numFmtId="44" fontId="4" fillId="0" borderId="1" xfId="0" applyNumberFormat="1" applyFont="1" applyFill="1" applyBorder="1" applyAlignment="1" applyProtection="1">
      <alignment horizontal="left" vertical="top"/>
    </xf>
    <xf numFmtId="44" fontId="4" fillId="4" borderId="1" xfId="0" applyNumberFormat="1" applyFont="1" applyFill="1" applyBorder="1" applyAlignment="1" applyProtection="1">
      <alignment horizontal="right" vertical="top"/>
      <protection locked="0"/>
    </xf>
    <xf numFmtId="44" fontId="4" fillId="4" borderId="1" xfId="0" applyNumberFormat="1" applyFont="1" applyFill="1" applyBorder="1" applyAlignment="1" applyProtection="1">
      <alignment horizontal="right"/>
      <protection locked="0"/>
    </xf>
    <xf numFmtId="44" fontId="7" fillId="6" borderId="3" xfId="0" applyNumberFormat="1" applyFont="1" applyFill="1" applyBorder="1" applyProtection="1"/>
    <xf numFmtId="0" fontId="1" fillId="2" borderId="9" xfId="0" applyFont="1" applyFill="1" applyBorder="1" applyAlignment="1" applyProtection="1">
      <alignment horizontal="left" vertical="top" wrapText="1"/>
    </xf>
    <xf numFmtId="0" fontId="1" fillId="2" borderId="10" xfId="0" applyFont="1" applyFill="1" applyBorder="1" applyAlignment="1" applyProtection="1">
      <alignment horizontal="left" vertical="top" wrapText="1"/>
    </xf>
    <xf numFmtId="0" fontId="1" fillId="2" borderId="11" xfId="0" applyFont="1" applyFill="1" applyBorder="1" applyAlignment="1" applyProtection="1">
      <alignment horizontal="left" vertical="top" wrapText="1"/>
    </xf>
    <xf numFmtId="0" fontId="2" fillId="0" borderId="16" xfId="0" applyFont="1" applyBorder="1" applyAlignment="1" applyProtection="1">
      <alignment horizontal="right" vertical="top" wrapText="1"/>
    </xf>
    <xf numFmtId="0" fontId="2" fillId="0" borderId="17" xfId="0" applyFont="1" applyBorder="1" applyAlignment="1" applyProtection="1">
      <alignment horizontal="right" vertical="top" wrapText="1"/>
    </xf>
    <xf numFmtId="0" fontId="2" fillId="0" borderId="18" xfId="0" applyFont="1" applyBorder="1" applyAlignment="1" applyProtection="1">
      <alignment horizontal="right" vertical="top" wrapText="1"/>
    </xf>
    <xf numFmtId="0" fontId="6" fillId="0" borderId="0" xfId="0" applyFont="1" applyAlignment="1" applyProtection="1">
      <alignment horizontal="left" vertical="top"/>
    </xf>
    <xf numFmtId="0" fontId="2" fillId="0" borderId="0" xfId="0" applyFont="1" applyAlignment="1" applyProtection="1">
      <alignment horizontal="left" vertical="top"/>
    </xf>
    <xf numFmtId="0" fontId="4" fillId="0" borderId="1" xfId="0" applyFont="1" applyBorder="1" applyAlignment="1" applyProtection="1">
      <alignment horizontal="left" vertical="top" wrapText="1"/>
    </xf>
    <xf numFmtId="0" fontId="2" fillId="0" borderId="16" xfId="0" applyFont="1" applyFill="1" applyBorder="1" applyAlignment="1" applyProtection="1">
      <alignment horizontal="right" vertical="top" wrapText="1"/>
    </xf>
    <xf numFmtId="0" fontId="2" fillId="0" borderId="17" xfId="0" applyFont="1" applyFill="1" applyBorder="1" applyAlignment="1" applyProtection="1">
      <alignment horizontal="right" vertical="top" wrapText="1"/>
    </xf>
    <xf numFmtId="0" fontId="2" fillId="0" borderId="18" xfId="0" applyFont="1" applyFill="1" applyBorder="1" applyAlignment="1" applyProtection="1">
      <alignment horizontal="right" vertical="top" wrapText="1"/>
    </xf>
    <xf numFmtId="0" fontId="4" fillId="0" borderId="9" xfId="0" applyNumberFormat="1" applyFont="1" applyBorder="1" applyAlignment="1" applyProtection="1">
      <alignment horizontal="center" vertical="center"/>
    </xf>
    <xf numFmtId="0" fontId="4" fillId="0" borderId="10" xfId="0" applyNumberFormat="1" applyFont="1" applyBorder="1" applyAlignment="1" applyProtection="1">
      <alignment horizontal="center" vertical="center"/>
    </xf>
    <xf numFmtId="0" fontId="4" fillId="0" borderId="11" xfId="0" applyNumberFormat="1" applyFont="1" applyBorder="1" applyAlignment="1" applyProtection="1">
      <alignment horizontal="center" vertical="center"/>
    </xf>
    <xf numFmtId="0" fontId="2" fillId="3" borderId="9" xfId="0" applyFont="1" applyFill="1" applyBorder="1" applyAlignment="1" applyProtection="1">
      <alignment horizontal="center" vertical="top"/>
    </xf>
    <xf numFmtId="0" fontId="2" fillId="3" borderId="10" xfId="0" applyFont="1" applyFill="1" applyBorder="1" applyAlignment="1" applyProtection="1">
      <alignment horizontal="center" vertical="top"/>
    </xf>
    <xf numFmtId="0" fontId="2" fillId="3" borderId="11" xfId="0" applyFont="1" applyFill="1" applyBorder="1" applyAlignment="1" applyProtection="1">
      <alignment horizontal="center" vertical="top"/>
    </xf>
    <xf numFmtId="0" fontId="1" fillId="0" borderId="0" xfId="0" applyFont="1" applyFill="1" applyBorder="1" applyAlignment="1" applyProtection="1">
      <alignment horizontal="left" vertical="top" wrapText="1"/>
    </xf>
    <xf numFmtId="44" fontId="4" fillId="4" borderId="1" xfId="0" applyNumberFormat="1" applyFont="1" applyFill="1" applyBorder="1" applyAlignment="1" applyProtection="1">
      <alignment horizontal="center" vertical="top" wrapText="1"/>
      <protection locked="0"/>
    </xf>
    <xf numFmtId="44" fontId="4" fillId="4" borderId="9" xfId="0" applyNumberFormat="1" applyFont="1" applyFill="1" applyBorder="1" applyAlignment="1" applyProtection="1">
      <alignment horizontal="center" vertical="top" wrapText="1"/>
      <protection locked="0"/>
    </xf>
    <xf numFmtId="44" fontId="4" fillId="4" borderId="7" xfId="0" applyNumberFormat="1" applyFont="1" applyFill="1" applyBorder="1" applyAlignment="1" applyProtection="1">
      <alignment horizontal="center" vertical="top" wrapText="1"/>
      <protection locked="0"/>
    </xf>
    <xf numFmtId="0" fontId="4" fillId="4" borderId="14" xfId="0" applyFont="1" applyFill="1" applyBorder="1" applyAlignment="1" applyProtection="1">
      <alignment horizontal="center"/>
      <protection locked="0"/>
    </xf>
    <xf numFmtId="0" fontId="4" fillId="4" borderId="22" xfId="0" applyFont="1" applyFill="1" applyBorder="1" applyAlignment="1" applyProtection="1">
      <alignment horizontal="center"/>
      <protection locked="0"/>
    </xf>
    <xf numFmtId="0" fontId="4" fillId="4" borderId="8" xfId="0" applyFont="1" applyFill="1" applyBorder="1" applyAlignment="1" applyProtection="1">
      <alignment horizontal="center"/>
      <protection locked="0"/>
    </xf>
    <xf numFmtId="0" fontId="6" fillId="0" borderId="2" xfId="0" applyFont="1" applyBorder="1" applyAlignment="1" applyProtection="1">
      <alignment horizontal="left" vertical="top"/>
    </xf>
    <xf numFmtId="0" fontId="6" fillId="0" borderId="15" xfId="0" applyFont="1" applyBorder="1" applyAlignment="1" applyProtection="1">
      <alignment horizontal="left" vertical="top"/>
    </xf>
    <xf numFmtId="44" fontId="4" fillId="4" borderId="12" xfId="0" applyNumberFormat="1" applyFont="1" applyFill="1" applyBorder="1" applyAlignment="1" applyProtection="1">
      <alignment horizontal="center" vertical="top" wrapText="1"/>
      <protection locked="0"/>
    </xf>
    <xf numFmtId="44" fontId="4" fillId="4" borderId="21" xfId="0" applyNumberFormat="1" applyFont="1" applyFill="1" applyBorder="1" applyAlignment="1" applyProtection="1">
      <alignment horizontal="center" vertical="top" wrapText="1"/>
      <protection locked="0"/>
    </xf>
    <xf numFmtId="44" fontId="4" fillId="4" borderId="5" xfId="0" applyNumberFormat="1" applyFont="1" applyFill="1" applyBorder="1" applyAlignment="1" applyProtection="1">
      <alignment horizontal="center" vertical="top" wrapText="1"/>
      <protection locked="0"/>
    </xf>
  </cellXfs>
  <cellStyles count="1">
    <cellStyle name="Standaard"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8"/>
  <sheetViews>
    <sheetView showGridLines="0" tabSelected="1" zoomScale="70" zoomScaleNormal="70" zoomScalePageLayoutView="85" workbookViewId="0">
      <selection activeCell="J30" sqref="J30"/>
    </sheetView>
  </sheetViews>
  <sheetFormatPr defaultColWidth="11" defaultRowHeight="15.6" x14ac:dyDescent="0.3"/>
  <cols>
    <col min="1" max="1" width="33.5" style="7" bestFit="1" customWidth="1"/>
    <col min="2" max="2" width="31.3984375" style="7" bestFit="1" customWidth="1"/>
    <col min="3" max="3" width="24.69921875" style="7" bestFit="1" customWidth="1"/>
    <col min="4" max="4" width="45.69921875" style="7" bestFit="1" customWidth="1"/>
    <col min="5" max="5" width="50.19921875" style="7" bestFit="1" customWidth="1"/>
    <col min="6" max="6" width="32.796875" style="7" customWidth="1"/>
    <col min="7" max="7" width="26.3984375" style="7" customWidth="1"/>
    <col min="8" max="8" width="14" style="7" bestFit="1" customWidth="1"/>
    <col min="9" max="9" width="13" style="7" bestFit="1" customWidth="1"/>
    <col min="10" max="10" width="18.69921875" style="7" bestFit="1" customWidth="1"/>
    <col min="11" max="11" width="23" style="7" bestFit="1" customWidth="1"/>
    <col min="12" max="12" width="19" style="7" bestFit="1" customWidth="1"/>
    <col min="13" max="13" width="19.09765625" style="7" bestFit="1" customWidth="1"/>
    <col min="14" max="14" width="23" style="7" bestFit="1" customWidth="1"/>
    <col min="15" max="15" width="13" style="7" bestFit="1" customWidth="1"/>
    <col min="16" max="16384" width="11" style="7"/>
  </cols>
  <sheetData>
    <row r="1" spans="1:15" ht="24.75" customHeight="1" x14ac:dyDescent="0.3">
      <c r="A1" s="61" t="s">
        <v>37</v>
      </c>
      <c r="B1" s="62"/>
      <c r="C1" s="45"/>
      <c r="D1" s="45"/>
      <c r="H1" s="6"/>
      <c r="I1" s="6"/>
      <c r="J1" s="6"/>
      <c r="K1" s="6"/>
      <c r="L1" s="6"/>
      <c r="M1" s="6"/>
      <c r="N1" s="6"/>
      <c r="O1" s="6"/>
    </row>
    <row r="2" spans="1:15" ht="31.2" customHeight="1" x14ac:dyDescent="0.3">
      <c r="A2" s="36" t="s">
        <v>38</v>
      </c>
      <c r="B2" s="9"/>
      <c r="C2" s="9"/>
      <c r="D2" s="9"/>
      <c r="E2" s="9"/>
      <c r="F2" s="9"/>
      <c r="G2" s="9"/>
      <c r="H2" s="6"/>
      <c r="I2" s="10"/>
      <c r="J2" s="11"/>
      <c r="K2" s="8"/>
      <c r="L2" s="6"/>
      <c r="M2" s="6"/>
      <c r="N2" s="6"/>
      <c r="O2" s="6"/>
    </row>
    <row r="3" spans="1:15" ht="15" customHeight="1" x14ac:dyDescent="0.3">
      <c r="A3" s="31"/>
      <c r="B3" s="63" t="s">
        <v>49</v>
      </c>
      <c r="C3" s="63"/>
      <c r="D3" s="63"/>
      <c r="E3" s="63"/>
      <c r="F3" s="9"/>
      <c r="G3" s="9"/>
      <c r="H3" s="6"/>
      <c r="I3" s="10"/>
      <c r="J3" s="11"/>
      <c r="K3" s="8"/>
      <c r="L3" s="6"/>
      <c r="M3" s="8"/>
      <c r="N3" s="6"/>
      <c r="O3" s="6"/>
    </row>
    <row r="4" spans="1:15" ht="34.799999999999997" customHeight="1" x14ac:dyDescent="0.3">
      <c r="A4" s="32"/>
      <c r="B4" s="63" t="s">
        <v>31</v>
      </c>
      <c r="C4" s="63"/>
      <c r="D4" s="63"/>
      <c r="E4" s="63"/>
      <c r="F4" s="9"/>
      <c r="G4" s="9"/>
      <c r="H4" s="6"/>
      <c r="I4" s="10"/>
      <c r="J4" s="11"/>
      <c r="K4" s="8"/>
      <c r="L4" s="6"/>
      <c r="M4" s="8"/>
      <c r="N4" s="6"/>
      <c r="O4" s="6"/>
    </row>
    <row r="5" spans="1:15" x14ac:dyDescent="0.3">
      <c r="A5" s="9"/>
      <c r="B5" s="9"/>
      <c r="C5" s="9"/>
      <c r="D5" s="9"/>
      <c r="E5" s="9"/>
      <c r="F5" s="9"/>
      <c r="G5" s="9"/>
      <c r="H5" s="6"/>
      <c r="I5" s="8"/>
      <c r="J5" s="6"/>
      <c r="K5" s="6"/>
      <c r="L5" s="6"/>
      <c r="M5" s="6"/>
      <c r="N5" s="6"/>
      <c r="O5" s="6"/>
    </row>
    <row r="6" spans="1:15" x14ac:dyDescent="0.3">
      <c r="A6" s="55" t="s">
        <v>30</v>
      </c>
      <c r="B6" s="56"/>
      <c r="C6" s="56"/>
      <c r="D6" s="56"/>
      <c r="E6" s="57"/>
      <c r="F6" s="1"/>
      <c r="G6" s="1"/>
      <c r="H6" s="12"/>
      <c r="I6" s="12"/>
      <c r="J6" s="13"/>
      <c r="K6" s="13"/>
      <c r="L6" s="13"/>
      <c r="M6" s="13"/>
      <c r="N6" s="13"/>
      <c r="O6" s="13"/>
    </row>
    <row r="7" spans="1:15" x14ac:dyDescent="0.3">
      <c r="A7" s="2" t="s">
        <v>7</v>
      </c>
      <c r="B7" s="2" t="s">
        <v>16</v>
      </c>
      <c r="C7" s="2" t="s">
        <v>40</v>
      </c>
      <c r="D7" s="2" t="s">
        <v>41</v>
      </c>
      <c r="E7" s="2" t="s">
        <v>42</v>
      </c>
      <c r="F7" s="2" t="s">
        <v>25</v>
      </c>
      <c r="G7" s="2" t="s">
        <v>13</v>
      </c>
      <c r="H7" s="6"/>
      <c r="I7" s="8"/>
      <c r="J7" s="11"/>
      <c r="K7" s="11"/>
      <c r="L7" s="11"/>
      <c r="M7" s="11"/>
      <c r="N7" s="11"/>
      <c r="O7" s="8"/>
    </row>
    <row r="8" spans="1:15" x14ac:dyDescent="0.3">
      <c r="A8" s="14" t="s">
        <v>14</v>
      </c>
      <c r="B8" s="15">
        <v>11</v>
      </c>
      <c r="C8" s="16">
        <v>0</v>
      </c>
      <c r="D8" s="44">
        <f>C8*60</f>
        <v>0</v>
      </c>
      <c r="E8" s="50">
        <f>B8*D8</f>
        <v>0</v>
      </c>
      <c r="F8" s="16"/>
      <c r="G8" s="37">
        <f>E8</f>
        <v>0</v>
      </c>
      <c r="H8" s="6"/>
      <c r="I8" s="8"/>
      <c r="J8" s="11"/>
      <c r="K8" s="11"/>
      <c r="L8" s="11"/>
      <c r="M8" s="11"/>
      <c r="N8" s="11"/>
      <c r="O8" s="8"/>
    </row>
    <row r="9" spans="1:15" ht="15" customHeight="1" x14ac:dyDescent="0.3">
      <c r="A9" s="14" t="s">
        <v>15</v>
      </c>
      <c r="B9" s="15">
        <v>58</v>
      </c>
      <c r="C9" s="16">
        <v>0</v>
      </c>
      <c r="D9" s="44">
        <f>C9*60</f>
        <v>0</v>
      </c>
      <c r="E9" s="50">
        <f>B9*D9</f>
        <v>0</v>
      </c>
      <c r="F9" s="16"/>
      <c r="G9" s="37">
        <f>E9</f>
        <v>0</v>
      </c>
      <c r="H9" s="73"/>
      <c r="I9" s="73"/>
      <c r="J9" s="73"/>
      <c r="K9" s="73"/>
      <c r="L9" s="73"/>
      <c r="M9" s="73"/>
      <c r="N9" s="73"/>
      <c r="O9" s="73"/>
    </row>
    <row r="10" spans="1:15" ht="15" customHeight="1" x14ac:dyDescent="0.3">
      <c r="A10" s="2" t="s">
        <v>7</v>
      </c>
      <c r="B10" s="2" t="s">
        <v>16</v>
      </c>
      <c r="C10" s="2" t="s">
        <v>40</v>
      </c>
      <c r="D10" s="2" t="s">
        <v>55</v>
      </c>
      <c r="E10" s="2" t="s">
        <v>43</v>
      </c>
      <c r="F10" s="2" t="s">
        <v>24</v>
      </c>
      <c r="G10" s="2" t="s">
        <v>13</v>
      </c>
      <c r="H10" s="12"/>
      <c r="I10" s="12"/>
      <c r="J10" s="13"/>
      <c r="K10" s="12"/>
      <c r="L10" s="13"/>
      <c r="M10" s="12"/>
      <c r="N10" s="13"/>
      <c r="O10" s="13"/>
    </row>
    <row r="11" spans="1:15" ht="15" customHeight="1" x14ac:dyDescent="0.3">
      <c r="A11" s="14" t="s">
        <v>14</v>
      </c>
      <c r="B11" s="15">
        <v>11</v>
      </c>
      <c r="C11" s="16">
        <v>0</v>
      </c>
      <c r="D11" s="44">
        <f>C11*24</f>
        <v>0</v>
      </c>
      <c r="E11" s="50">
        <f>B11*D11</f>
        <v>0</v>
      </c>
      <c r="F11" s="16"/>
      <c r="G11" s="37">
        <f>E11</f>
        <v>0</v>
      </c>
      <c r="H11" s="6"/>
      <c r="I11" s="17"/>
      <c r="J11" s="11"/>
      <c r="K11" s="17"/>
      <c r="L11" s="11"/>
      <c r="M11" s="17"/>
      <c r="N11" s="11"/>
      <c r="O11" s="8"/>
    </row>
    <row r="12" spans="1:15" x14ac:dyDescent="0.3">
      <c r="A12" s="14" t="s">
        <v>15</v>
      </c>
      <c r="B12" s="15">
        <v>58</v>
      </c>
      <c r="C12" s="16">
        <v>0</v>
      </c>
      <c r="D12" s="44">
        <f>C12*24</f>
        <v>0</v>
      </c>
      <c r="E12" s="50">
        <f>B12*D12</f>
        <v>0</v>
      </c>
      <c r="F12" s="16"/>
      <c r="G12" s="37">
        <f>E12</f>
        <v>0</v>
      </c>
      <c r="H12" s="6"/>
      <c r="I12" s="17"/>
      <c r="J12" s="11"/>
      <c r="K12" s="17"/>
      <c r="L12" s="11"/>
      <c r="M12" s="17"/>
      <c r="N12" s="11"/>
      <c r="O12" s="8"/>
    </row>
    <row r="13" spans="1:15" x14ac:dyDescent="0.3">
      <c r="A13" s="58" t="s">
        <v>13</v>
      </c>
      <c r="B13" s="59"/>
      <c r="C13" s="59"/>
      <c r="D13" s="59"/>
      <c r="E13" s="59"/>
      <c r="F13" s="60"/>
      <c r="G13" s="38">
        <f>G8+G9+G11+G12</f>
        <v>0</v>
      </c>
      <c r="H13" s="6"/>
      <c r="I13" s="6"/>
      <c r="J13" s="6"/>
      <c r="K13" s="6"/>
      <c r="L13" s="6"/>
      <c r="M13" s="6"/>
      <c r="N13" s="6"/>
      <c r="O13" s="6"/>
    </row>
    <row r="14" spans="1:15" x14ac:dyDescent="0.3">
      <c r="A14" s="18"/>
      <c r="B14" s="18"/>
      <c r="C14" s="18"/>
      <c r="D14" s="18"/>
      <c r="E14" s="18"/>
      <c r="F14" s="18"/>
      <c r="G14" s="8"/>
      <c r="H14" s="6"/>
      <c r="I14" s="6"/>
      <c r="J14" s="6"/>
      <c r="K14" s="6"/>
      <c r="L14" s="6"/>
      <c r="M14" s="6"/>
      <c r="N14" s="6"/>
      <c r="O14" s="6"/>
    </row>
    <row r="15" spans="1:15" x14ac:dyDescent="0.3">
      <c r="A15" s="55" t="s">
        <v>18</v>
      </c>
      <c r="B15" s="56"/>
      <c r="C15" s="56"/>
      <c r="D15" s="56"/>
      <c r="E15" s="57"/>
      <c r="F15" s="1"/>
    </row>
    <row r="16" spans="1:15" x14ac:dyDescent="0.3">
      <c r="A16" s="2" t="s">
        <v>17</v>
      </c>
      <c r="B16" s="2" t="s">
        <v>47</v>
      </c>
      <c r="C16" s="2" t="s">
        <v>21</v>
      </c>
      <c r="D16" s="2" t="s">
        <v>51</v>
      </c>
      <c r="E16" s="2" t="s">
        <v>53</v>
      </c>
      <c r="F16" s="2" t="s">
        <v>13</v>
      </c>
    </row>
    <row r="17" spans="1:10" x14ac:dyDescent="0.3">
      <c r="A17" s="14" t="s">
        <v>19</v>
      </c>
      <c r="B17" s="26">
        <v>1300000</v>
      </c>
      <c r="C17" s="16">
        <v>0</v>
      </c>
      <c r="D17" s="37">
        <f>B17*C17</f>
        <v>0</v>
      </c>
      <c r="E17" s="50">
        <f>D17*7</f>
        <v>0</v>
      </c>
      <c r="F17" s="37">
        <f>E17</f>
        <v>0</v>
      </c>
    </row>
    <row r="18" spans="1:10" x14ac:dyDescent="0.3">
      <c r="A18" s="14" t="s">
        <v>20</v>
      </c>
      <c r="B18" s="26">
        <v>200000</v>
      </c>
      <c r="C18" s="16">
        <v>0</v>
      </c>
      <c r="D18" s="37">
        <f>B18*C18</f>
        <v>0</v>
      </c>
      <c r="E18" s="50">
        <f>D18*7</f>
        <v>0</v>
      </c>
      <c r="F18" s="37">
        <f>E18</f>
        <v>0</v>
      </c>
    </row>
    <row r="19" spans="1:10" x14ac:dyDescent="0.3">
      <c r="A19" s="2" t="s">
        <v>12</v>
      </c>
      <c r="B19" s="2" t="s">
        <v>47</v>
      </c>
      <c r="C19" s="2" t="s">
        <v>21</v>
      </c>
      <c r="D19" s="2" t="s">
        <v>51</v>
      </c>
      <c r="E19" s="2" t="s">
        <v>53</v>
      </c>
      <c r="F19" s="2" t="s">
        <v>13</v>
      </c>
    </row>
    <row r="20" spans="1:10" x14ac:dyDescent="0.3">
      <c r="A20" s="14" t="s">
        <v>19</v>
      </c>
      <c r="B20" s="15">
        <v>1400000</v>
      </c>
      <c r="C20" s="16">
        <v>0</v>
      </c>
      <c r="D20" s="44">
        <f>B20*C20</f>
        <v>0</v>
      </c>
      <c r="E20" s="50">
        <f>D20*7</f>
        <v>0</v>
      </c>
      <c r="F20" s="37">
        <f>E20</f>
        <v>0</v>
      </c>
    </row>
    <row r="21" spans="1:10" x14ac:dyDescent="0.3">
      <c r="A21" s="14" t="s">
        <v>20</v>
      </c>
      <c r="B21" s="15">
        <v>500000</v>
      </c>
      <c r="C21" s="16">
        <v>0</v>
      </c>
      <c r="D21" s="44">
        <f>B21*C21</f>
        <v>0</v>
      </c>
      <c r="E21" s="50">
        <f>D21*7</f>
        <v>0</v>
      </c>
      <c r="F21" s="37">
        <f>E21</f>
        <v>0</v>
      </c>
    </row>
    <row r="22" spans="1:10" x14ac:dyDescent="0.3">
      <c r="A22" s="58" t="s">
        <v>13</v>
      </c>
      <c r="B22" s="59"/>
      <c r="C22" s="59"/>
      <c r="D22" s="59"/>
      <c r="E22" s="60"/>
      <c r="F22" s="38">
        <f>F17+F18+F20+F21</f>
        <v>0</v>
      </c>
    </row>
    <row r="23" spans="1:10" x14ac:dyDescent="0.3">
      <c r="A23" s="18"/>
      <c r="B23" s="18"/>
      <c r="C23" s="18"/>
      <c r="D23" s="18"/>
      <c r="E23" s="18"/>
      <c r="F23" s="18"/>
      <c r="G23" s="8"/>
    </row>
    <row r="24" spans="1:10" x14ac:dyDescent="0.3">
      <c r="A24" s="55" t="s">
        <v>22</v>
      </c>
      <c r="B24" s="56"/>
      <c r="C24" s="56"/>
      <c r="D24" s="56"/>
      <c r="E24" s="57"/>
      <c r="F24" s="1"/>
      <c r="G24" s="1"/>
    </row>
    <row r="25" spans="1:10" x14ac:dyDescent="0.3">
      <c r="A25" s="2" t="s">
        <v>17</v>
      </c>
      <c r="B25" s="2" t="s">
        <v>52</v>
      </c>
      <c r="C25" s="2" t="s">
        <v>23</v>
      </c>
      <c r="D25" s="2" t="s">
        <v>51</v>
      </c>
      <c r="E25" s="2" t="s">
        <v>53</v>
      </c>
      <c r="F25" s="2" t="s">
        <v>26</v>
      </c>
      <c r="G25" s="2" t="s">
        <v>13</v>
      </c>
      <c r="J25" s="7" t="s">
        <v>39</v>
      </c>
    </row>
    <row r="26" spans="1:10" x14ac:dyDescent="0.3">
      <c r="A26" s="14" t="s">
        <v>19</v>
      </c>
      <c r="B26" s="15">
        <v>5000</v>
      </c>
      <c r="C26" s="16">
        <v>0</v>
      </c>
      <c r="D26" s="44">
        <f>B26*C26</f>
        <v>0</v>
      </c>
      <c r="E26" s="50">
        <f>D26*7</f>
        <v>0</v>
      </c>
      <c r="F26" s="16"/>
      <c r="G26" s="37">
        <f>E26</f>
        <v>0</v>
      </c>
    </row>
    <row r="27" spans="1:10" x14ac:dyDescent="0.3">
      <c r="A27" s="14" t="s">
        <v>20</v>
      </c>
      <c r="B27" s="15">
        <v>1400</v>
      </c>
      <c r="C27" s="16">
        <v>0</v>
      </c>
      <c r="D27" s="44">
        <f>B27*C27</f>
        <v>0</v>
      </c>
      <c r="E27" s="50">
        <f>D27*7</f>
        <v>0</v>
      </c>
      <c r="F27" s="16"/>
      <c r="G27" s="37">
        <f>E27</f>
        <v>0</v>
      </c>
    </row>
    <row r="28" spans="1:10" x14ac:dyDescent="0.3">
      <c r="A28" s="64" t="s">
        <v>13</v>
      </c>
      <c r="B28" s="65"/>
      <c r="C28" s="65"/>
      <c r="D28" s="65"/>
      <c r="E28" s="65"/>
      <c r="F28" s="66"/>
      <c r="G28" s="38">
        <f>G26+G27</f>
        <v>0</v>
      </c>
    </row>
    <row r="29" spans="1:10" s="46" customFormat="1" x14ac:dyDescent="0.3">
      <c r="A29" s="19"/>
      <c r="B29" s="19"/>
      <c r="C29" s="19"/>
      <c r="D29" s="19"/>
      <c r="E29" s="19"/>
      <c r="F29" s="19"/>
      <c r="G29" s="8"/>
    </row>
    <row r="30" spans="1:10" s="46" customFormat="1" x14ac:dyDescent="0.3">
      <c r="A30" s="55" t="s">
        <v>44</v>
      </c>
      <c r="B30" s="56"/>
      <c r="C30" s="56"/>
      <c r="D30" s="56"/>
      <c r="E30" s="57"/>
      <c r="F30" s="1"/>
      <c r="G30" s="1"/>
    </row>
    <row r="31" spans="1:10" s="46" customFormat="1" x14ac:dyDescent="0.3">
      <c r="A31" s="2" t="s">
        <v>17</v>
      </c>
      <c r="B31" s="2" t="s">
        <v>47</v>
      </c>
      <c r="C31" s="2" t="s">
        <v>45</v>
      </c>
      <c r="D31" s="2" t="s">
        <v>48</v>
      </c>
      <c r="E31" s="2" t="s">
        <v>53</v>
      </c>
      <c r="F31" s="2" t="s">
        <v>46</v>
      </c>
      <c r="G31" s="2" t="s">
        <v>13</v>
      </c>
    </row>
    <row r="32" spans="1:10" x14ac:dyDescent="0.3">
      <c r="A32" s="14" t="s">
        <v>14</v>
      </c>
      <c r="B32" s="15">
        <v>5000</v>
      </c>
      <c r="C32" s="16">
        <v>0</v>
      </c>
      <c r="D32" s="44">
        <f>5*C32</f>
        <v>0</v>
      </c>
      <c r="E32" s="37">
        <f>D32*7</f>
        <v>0</v>
      </c>
      <c r="F32" s="16"/>
      <c r="G32" s="37">
        <f>E32</f>
        <v>0</v>
      </c>
    </row>
    <row r="33" spans="1:13" x14ac:dyDescent="0.3">
      <c r="A33" s="14" t="s">
        <v>15</v>
      </c>
      <c r="B33" s="15">
        <v>10000</v>
      </c>
      <c r="C33" s="16">
        <v>0</v>
      </c>
      <c r="D33" s="44">
        <f>10*C33</f>
        <v>0</v>
      </c>
      <c r="E33" s="37">
        <f>D33*7</f>
        <v>0</v>
      </c>
      <c r="F33" s="16"/>
      <c r="G33" s="37">
        <f>E33</f>
        <v>0</v>
      </c>
    </row>
    <row r="34" spans="1:13" x14ac:dyDescent="0.3">
      <c r="A34" s="64" t="s">
        <v>13</v>
      </c>
      <c r="B34" s="65"/>
      <c r="C34" s="65"/>
      <c r="D34" s="65"/>
      <c r="E34" s="65"/>
      <c r="F34" s="66"/>
      <c r="G34" s="38">
        <f>G33+G32</f>
        <v>0</v>
      </c>
    </row>
    <row r="35" spans="1:13" x14ac:dyDescent="0.3">
      <c r="A35" s="18"/>
      <c r="B35" s="18"/>
      <c r="C35" s="18"/>
      <c r="D35" s="18"/>
      <c r="E35" s="18"/>
      <c r="F35" s="18"/>
      <c r="G35" s="8"/>
    </row>
    <row r="36" spans="1:13" x14ac:dyDescent="0.3">
      <c r="A36" s="55" t="s">
        <v>27</v>
      </c>
      <c r="B36" s="56"/>
      <c r="C36" s="56"/>
      <c r="D36" s="56"/>
      <c r="E36" s="57"/>
      <c r="F36" s="1"/>
    </row>
    <row r="37" spans="1:13" x14ac:dyDescent="0.3">
      <c r="A37" s="2" t="s">
        <v>7</v>
      </c>
      <c r="B37" s="70" t="s">
        <v>57</v>
      </c>
      <c r="C37" s="71"/>
      <c r="D37" s="72"/>
      <c r="E37" s="2" t="s">
        <v>28</v>
      </c>
      <c r="F37" s="2" t="s">
        <v>13</v>
      </c>
    </row>
    <row r="38" spans="1:13" ht="164.4" customHeight="1" x14ac:dyDescent="0.3">
      <c r="A38" s="39" t="s">
        <v>29</v>
      </c>
      <c r="B38" s="67">
        <v>150</v>
      </c>
      <c r="C38" s="68"/>
      <c r="D38" s="69"/>
      <c r="E38" s="3">
        <v>0</v>
      </c>
      <c r="F38" s="4">
        <f>B38*E38</f>
        <v>0</v>
      </c>
    </row>
    <row r="39" spans="1:13" ht="49.8" customHeight="1" x14ac:dyDescent="0.3">
      <c r="A39" s="39" t="s">
        <v>32</v>
      </c>
      <c r="B39" s="67">
        <v>10</v>
      </c>
      <c r="C39" s="68"/>
      <c r="D39" s="69"/>
      <c r="E39" s="3">
        <v>0</v>
      </c>
      <c r="F39" s="4">
        <f>B39*E39</f>
        <v>0</v>
      </c>
    </row>
    <row r="40" spans="1:13" x14ac:dyDescent="0.3">
      <c r="A40" s="5"/>
      <c r="B40" s="27"/>
      <c r="C40" s="27"/>
      <c r="D40" s="27"/>
      <c r="E40" s="19" t="s">
        <v>13</v>
      </c>
      <c r="F40" s="30">
        <f>F38+F39</f>
        <v>0</v>
      </c>
      <c r="G40" s="40"/>
      <c r="H40" s="6"/>
      <c r="I40" s="6"/>
      <c r="J40" s="6"/>
      <c r="K40" s="6"/>
      <c r="L40" s="6"/>
      <c r="M40" s="6"/>
    </row>
    <row r="41" spans="1:13" x14ac:dyDescent="0.3">
      <c r="A41" s="5"/>
      <c r="B41" s="27"/>
      <c r="C41" s="27"/>
      <c r="D41" s="27"/>
      <c r="E41" s="19"/>
      <c r="F41" s="28"/>
      <c r="G41" s="40"/>
      <c r="H41" s="6"/>
      <c r="I41" s="6"/>
      <c r="J41" s="6"/>
      <c r="K41" s="6"/>
      <c r="L41" s="6"/>
      <c r="M41" s="6"/>
    </row>
    <row r="42" spans="1:13" x14ac:dyDescent="0.3">
      <c r="A42" s="55" t="s">
        <v>33</v>
      </c>
      <c r="B42" s="56"/>
      <c r="C42" s="56"/>
      <c r="D42" s="56"/>
      <c r="E42" s="57"/>
      <c r="F42" s="1"/>
      <c r="G42" s="1"/>
      <c r="H42" s="6"/>
      <c r="I42" s="6"/>
      <c r="J42" s="6"/>
      <c r="K42" s="6"/>
      <c r="L42" s="6"/>
      <c r="M42" s="6"/>
    </row>
    <row r="43" spans="1:13" x14ac:dyDescent="0.3">
      <c r="A43" s="2" t="s">
        <v>7</v>
      </c>
      <c r="B43" s="2" t="s">
        <v>16</v>
      </c>
      <c r="C43" s="2" t="s">
        <v>40</v>
      </c>
      <c r="D43" s="2" t="s">
        <v>41</v>
      </c>
      <c r="E43" s="2" t="s">
        <v>42</v>
      </c>
      <c r="F43" s="2" t="s">
        <v>25</v>
      </c>
      <c r="G43" s="2" t="s">
        <v>13</v>
      </c>
      <c r="H43" s="6"/>
      <c r="I43" s="6"/>
      <c r="J43" s="6"/>
      <c r="K43" s="6"/>
      <c r="L43" s="6"/>
      <c r="M43" s="6"/>
    </row>
    <row r="44" spans="1:13" x14ac:dyDescent="0.3">
      <c r="A44" s="14" t="s">
        <v>34</v>
      </c>
      <c r="B44" s="15">
        <v>1</v>
      </c>
      <c r="C44" s="16">
        <v>0</v>
      </c>
      <c r="D44" s="15">
        <f>C44*60</f>
        <v>0</v>
      </c>
      <c r="E44" s="50">
        <f>B44*D44</f>
        <v>0</v>
      </c>
      <c r="F44" s="16"/>
      <c r="G44" s="37">
        <f>B44*E44</f>
        <v>0</v>
      </c>
      <c r="H44" s="6"/>
      <c r="I44" s="6"/>
      <c r="J44" s="6"/>
      <c r="K44" s="6"/>
      <c r="L44" s="6"/>
      <c r="M44" s="6"/>
    </row>
    <row r="45" spans="1:13" x14ac:dyDescent="0.3">
      <c r="A45" s="2" t="s">
        <v>7</v>
      </c>
      <c r="B45" s="2" t="s">
        <v>16</v>
      </c>
      <c r="C45" s="2" t="s">
        <v>40</v>
      </c>
      <c r="D45" s="2" t="s">
        <v>55</v>
      </c>
      <c r="E45" s="2" t="s">
        <v>43</v>
      </c>
      <c r="F45" s="2" t="s">
        <v>24</v>
      </c>
      <c r="G45" s="2" t="s">
        <v>13</v>
      </c>
      <c r="H45" s="6"/>
      <c r="I45" s="6"/>
      <c r="J45" s="6"/>
      <c r="K45" s="6"/>
      <c r="L45" s="6"/>
      <c r="M45" s="6"/>
    </row>
    <row r="46" spans="1:13" x14ac:dyDescent="0.3">
      <c r="A46" s="14" t="s">
        <v>34</v>
      </c>
      <c r="B46" s="15">
        <v>1</v>
      </c>
      <c r="C46" s="16">
        <v>0</v>
      </c>
      <c r="D46" s="15">
        <f>C46*24</f>
        <v>0</v>
      </c>
      <c r="E46" s="50">
        <f>B46*D46</f>
        <v>0</v>
      </c>
      <c r="F46" s="16"/>
      <c r="G46" s="37">
        <f>B46*E46</f>
        <v>0</v>
      </c>
      <c r="H46" s="6"/>
      <c r="I46" s="6"/>
      <c r="J46" s="6"/>
      <c r="K46" s="6"/>
      <c r="L46" s="6"/>
      <c r="M46" s="6"/>
    </row>
    <row r="47" spans="1:13" x14ac:dyDescent="0.3">
      <c r="A47" s="58" t="s">
        <v>13</v>
      </c>
      <c r="B47" s="59"/>
      <c r="C47" s="59"/>
      <c r="D47" s="59"/>
      <c r="E47" s="59"/>
      <c r="F47" s="60"/>
      <c r="G47" s="38">
        <f>G44+G46</f>
        <v>0</v>
      </c>
      <c r="H47" s="6"/>
      <c r="I47" s="6"/>
      <c r="J47" s="6"/>
      <c r="K47" s="6"/>
      <c r="L47" s="6"/>
      <c r="M47" s="6"/>
    </row>
    <row r="48" spans="1:13" x14ac:dyDescent="0.3">
      <c r="A48" s="29"/>
      <c r="B48" s="18"/>
      <c r="C48" s="18"/>
      <c r="D48" s="18"/>
      <c r="E48" s="18"/>
      <c r="F48" s="18"/>
      <c r="G48" s="8"/>
      <c r="H48" s="6"/>
      <c r="I48" s="6"/>
      <c r="J48" s="6"/>
      <c r="K48" s="6"/>
      <c r="L48" s="6"/>
      <c r="M48" s="6"/>
    </row>
    <row r="49" spans="1:13" x14ac:dyDescent="0.3">
      <c r="A49" s="55" t="s">
        <v>35</v>
      </c>
      <c r="B49" s="56"/>
      <c r="C49" s="56"/>
      <c r="D49" s="56"/>
      <c r="E49" s="57"/>
      <c r="F49" s="1"/>
      <c r="G49" s="8"/>
      <c r="H49" s="6"/>
      <c r="I49" s="6"/>
      <c r="J49" s="6"/>
      <c r="K49" s="6"/>
      <c r="L49" s="6"/>
      <c r="M49" s="6"/>
    </row>
    <row r="50" spans="1:13" x14ac:dyDescent="0.3">
      <c r="A50" s="2" t="s">
        <v>17</v>
      </c>
      <c r="B50" s="2" t="s">
        <v>47</v>
      </c>
      <c r="C50" s="2" t="s">
        <v>21</v>
      </c>
      <c r="D50" s="2" t="s">
        <v>51</v>
      </c>
      <c r="E50" s="2" t="s">
        <v>53</v>
      </c>
      <c r="F50" s="2" t="s">
        <v>13</v>
      </c>
      <c r="G50" s="8"/>
      <c r="H50" s="6"/>
      <c r="I50" s="6"/>
      <c r="J50" s="6"/>
      <c r="K50" s="6"/>
      <c r="L50" s="6"/>
      <c r="M50" s="6"/>
    </row>
    <row r="51" spans="1:13" x14ac:dyDescent="0.3">
      <c r="A51" s="14" t="s">
        <v>11</v>
      </c>
      <c r="B51" s="35">
        <v>50</v>
      </c>
      <c r="C51" s="52">
        <v>0</v>
      </c>
      <c r="D51" s="48">
        <f>B51*C51</f>
        <v>0</v>
      </c>
      <c r="E51" s="47">
        <f>D51*7</f>
        <v>0</v>
      </c>
      <c r="F51" s="37">
        <f>E51</f>
        <v>0</v>
      </c>
      <c r="G51" s="8"/>
      <c r="H51" s="6"/>
      <c r="I51" s="6"/>
      <c r="J51" s="6"/>
      <c r="K51" s="6"/>
      <c r="L51" s="6"/>
      <c r="M51" s="6"/>
    </row>
    <row r="52" spans="1:13" x14ac:dyDescent="0.3">
      <c r="A52" s="14" t="s">
        <v>8</v>
      </c>
      <c r="B52" s="35">
        <v>50</v>
      </c>
      <c r="C52" s="52">
        <v>0</v>
      </c>
      <c r="D52" s="48">
        <f t="shared" ref="D52:D54" si="0">B52*C52</f>
        <v>0</v>
      </c>
      <c r="E52" s="47">
        <f t="shared" ref="E52:E54" si="1">D52*7</f>
        <v>0</v>
      </c>
      <c r="F52" s="37">
        <f t="shared" ref="F52:F54" si="2">E52</f>
        <v>0</v>
      </c>
      <c r="G52" s="8"/>
      <c r="H52" s="6"/>
      <c r="I52" s="6"/>
      <c r="J52" s="6"/>
      <c r="K52" s="6"/>
      <c r="L52" s="6"/>
      <c r="M52" s="6"/>
    </row>
    <row r="53" spans="1:13" x14ac:dyDescent="0.3">
      <c r="A53" s="14" t="s">
        <v>9</v>
      </c>
      <c r="B53" s="34">
        <v>50</v>
      </c>
      <c r="C53" s="53">
        <v>0</v>
      </c>
      <c r="D53" s="48">
        <f t="shared" si="0"/>
        <v>0</v>
      </c>
      <c r="E53" s="47">
        <f t="shared" si="1"/>
        <v>0</v>
      </c>
      <c r="F53" s="37">
        <f t="shared" si="2"/>
        <v>0</v>
      </c>
      <c r="G53" s="8"/>
      <c r="H53" s="6"/>
      <c r="I53" s="6"/>
      <c r="J53" s="6"/>
      <c r="K53" s="6"/>
      <c r="L53" s="6"/>
      <c r="M53" s="6"/>
    </row>
    <row r="54" spans="1:13" x14ac:dyDescent="0.3">
      <c r="A54" s="14" t="s">
        <v>10</v>
      </c>
      <c r="B54" s="34">
        <v>50</v>
      </c>
      <c r="C54" s="53">
        <v>0</v>
      </c>
      <c r="D54" s="48">
        <f t="shared" si="0"/>
        <v>0</v>
      </c>
      <c r="E54" s="47">
        <f t="shared" si="1"/>
        <v>0</v>
      </c>
      <c r="F54" s="37">
        <f t="shared" si="2"/>
        <v>0</v>
      </c>
      <c r="G54" s="8"/>
      <c r="H54" s="6"/>
      <c r="I54" s="6"/>
      <c r="J54" s="6"/>
      <c r="K54" s="6"/>
      <c r="L54" s="6"/>
      <c r="M54" s="6"/>
    </row>
    <row r="55" spans="1:13" x14ac:dyDescent="0.3">
      <c r="A55" s="2" t="s">
        <v>12</v>
      </c>
      <c r="B55" s="2" t="s">
        <v>47</v>
      </c>
      <c r="C55" s="2" t="s">
        <v>21</v>
      </c>
      <c r="D55" s="2" t="s">
        <v>51</v>
      </c>
      <c r="E55" s="2" t="s">
        <v>53</v>
      </c>
      <c r="F55" s="2" t="s">
        <v>13</v>
      </c>
      <c r="G55" s="8"/>
      <c r="H55" s="6"/>
      <c r="I55" s="6"/>
      <c r="J55" s="6"/>
      <c r="K55" s="6"/>
      <c r="L55" s="6"/>
      <c r="M55" s="6"/>
    </row>
    <row r="56" spans="1:13" x14ac:dyDescent="0.3">
      <c r="A56" s="14" t="s">
        <v>11</v>
      </c>
      <c r="B56" s="35">
        <v>50</v>
      </c>
      <c r="C56" s="52">
        <v>0</v>
      </c>
      <c r="D56" s="48">
        <f>B56*C56</f>
        <v>0</v>
      </c>
      <c r="E56" s="47">
        <f>D56*7</f>
        <v>0</v>
      </c>
      <c r="F56" s="37">
        <f>E56</f>
        <v>0</v>
      </c>
      <c r="G56" s="8"/>
      <c r="H56" s="6"/>
      <c r="I56" s="6"/>
      <c r="J56" s="6"/>
      <c r="K56" s="6"/>
      <c r="L56" s="6"/>
      <c r="M56" s="6"/>
    </row>
    <row r="57" spans="1:13" x14ac:dyDescent="0.3">
      <c r="A57" s="14" t="s">
        <v>8</v>
      </c>
      <c r="B57" s="35">
        <v>50</v>
      </c>
      <c r="C57" s="52">
        <v>0</v>
      </c>
      <c r="D57" s="48">
        <f t="shared" ref="D57:D59" si="3">B57*C57</f>
        <v>0</v>
      </c>
      <c r="E57" s="47">
        <f t="shared" ref="E57:E59" si="4">D57*7</f>
        <v>0</v>
      </c>
      <c r="F57" s="37">
        <f t="shared" ref="F57:F59" si="5">E57</f>
        <v>0</v>
      </c>
      <c r="G57" s="8"/>
      <c r="H57" s="6"/>
      <c r="I57" s="6"/>
      <c r="J57" s="6"/>
      <c r="K57" s="6"/>
      <c r="L57" s="6"/>
      <c r="M57" s="6"/>
    </row>
    <row r="58" spans="1:13" x14ac:dyDescent="0.3">
      <c r="A58" s="14" t="s">
        <v>9</v>
      </c>
      <c r="B58" s="34">
        <v>50</v>
      </c>
      <c r="C58" s="53">
        <v>0</v>
      </c>
      <c r="D58" s="48">
        <f t="shared" si="3"/>
        <v>0</v>
      </c>
      <c r="E58" s="47">
        <f t="shared" si="4"/>
        <v>0</v>
      </c>
      <c r="F58" s="37">
        <f t="shared" si="5"/>
        <v>0</v>
      </c>
      <c r="G58" s="8"/>
      <c r="H58" s="6"/>
      <c r="I58" s="6"/>
      <c r="J58" s="6"/>
      <c r="K58" s="6"/>
      <c r="L58" s="6"/>
      <c r="M58" s="6"/>
    </row>
    <row r="59" spans="1:13" x14ac:dyDescent="0.3">
      <c r="A59" s="14" t="s">
        <v>10</v>
      </c>
      <c r="B59" s="34">
        <v>50</v>
      </c>
      <c r="C59" s="53">
        <v>0</v>
      </c>
      <c r="D59" s="48">
        <f t="shared" si="3"/>
        <v>0</v>
      </c>
      <c r="E59" s="47">
        <f t="shared" si="4"/>
        <v>0</v>
      </c>
      <c r="F59" s="37">
        <f t="shared" si="5"/>
        <v>0</v>
      </c>
      <c r="G59" s="8"/>
      <c r="H59" s="6"/>
      <c r="I59" s="6"/>
      <c r="J59" s="6"/>
      <c r="K59" s="6"/>
      <c r="L59" s="6"/>
      <c r="M59" s="6"/>
    </row>
    <row r="60" spans="1:13" x14ac:dyDescent="0.3">
      <c r="A60" s="58" t="s">
        <v>13</v>
      </c>
      <c r="B60" s="59"/>
      <c r="C60" s="59"/>
      <c r="D60" s="59"/>
      <c r="E60" s="60"/>
      <c r="F60" s="38">
        <f>F51+F52+F53+F54+F56+F57+F58+F59</f>
        <v>0</v>
      </c>
      <c r="G60" s="8"/>
      <c r="H60" s="6"/>
      <c r="I60" s="6"/>
      <c r="J60" s="6"/>
      <c r="K60" s="6"/>
      <c r="L60" s="6"/>
      <c r="M60" s="6"/>
    </row>
    <row r="61" spans="1:13" x14ac:dyDescent="0.3">
      <c r="A61" s="29"/>
      <c r="B61" s="18"/>
      <c r="C61" s="18"/>
      <c r="D61" s="18"/>
      <c r="E61" s="18"/>
      <c r="F61" s="18"/>
      <c r="G61" s="8"/>
      <c r="H61" s="6"/>
      <c r="I61" s="6"/>
      <c r="J61" s="6"/>
      <c r="K61" s="6"/>
      <c r="L61" s="6"/>
      <c r="M61" s="6"/>
    </row>
    <row r="62" spans="1:13" x14ac:dyDescent="0.3">
      <c r="A62" s="55" t="s">
        <v>36</v>
      </c>
      <c r="B62" s="56"/>
      <c r="C62" s="56"/>
      <c r="D62" s="56"/>
      <c r="E62" s="57"/>
      <c r="F62" s="1"/>
      <c r="G62" s="1"/>
      <c r="H62" s="6"/>
      <c r="I62" s="6"/>
      <c r="J62" s="6"/>
      <c r="K62" s="6"/>
      <c r="L62" s="6"/>
      <c r="M62" s="6"/>
    </row>
    <row r="63" spans="1:13" x14ac:dyDescent="0.3">
      <c r="A63" s="2" t="s">
        <v>17</v>
      </c>
      <c r="B63" s="2" t="s">
        <v>54</v>
      </c>
      <c r="C63" s="2" t="s">
        <v>56</v>
      </c>
      <c r="D63" s="2" t="s">
        <v>51</v>
      </c>
      <c r="E63" s="2" t="s">
        <v>53</v>
      </c>
      <c r="F63" s="2" t="s">
        <v>26</v>
      </c>
      <c r="G63" s="2" t="s">
        <v>13</v>
      </c>
      <c r="H63" s="6"/>
      <c r="I63" s="6"/>
      <c r="J63" s="6"/>
      <c r="K63" s="6"/>
      <c r="L63" s="6"/>
      <c r="M63" s="6"/>
    </row>
    <row r="64" spans="1:13" x14ac:dyDescent="0.3">
      <c r="A64" s="14" t="s">
        <v>11</v>
      </c>
      <c r="B64" s="33">
        <v>100</v>
      </c>
      <c r="C64" s="53">
        <v>0</v>
      </c>
      <c r="D64" s="49">
        <f>B64*C64</f>
        <v>0</v>
      </c>
      <c r="E64" s="51">
        <f>D64*7</f>
        <v>0</v>
      </c>
      <c r="F64" s="42"/>
      <c r="G64" s="37">
        <f>E64</f>
        <v>0</v>
      </c>
      <c r="H64" s="6"/>
      <c r="I64" s="6"/>
      <c r="J64" s="6"/>
      <c r="K64" s="6"/>
      <c r="L64" s="6"/>
      <c r="M64" s="6"/>
    </row>
    <row r="65" spans="1:13" x14ac:dyDescent="0.3">
      <c r="A65" s="14" t="s">
        <v>8</v>
      </c>
      <c r="B65" s="33">
        <v>100</v>
      </c>
      <c r="C65" s="53">
        <v>0</v>
      </c>
      <c r="D65" s="49">
        <f t="shared" ref="D65:D67" si="6">B65*C65</f>
        <v>0</v>
      </c>
      <c r="E65" s="51">
        <f t="shared" ref="E65:E67" si="7">D65*7</f>
        <v>0</v>
      </c>
      <c r="F65" s="42"/>
      <c r="G65" s="37">
        <f t="shared" ref="G65:G67" si="8">E65</f>
        <v>0</v>
      </c>
      <c r="H65" s="6"/>
      <c r="I65" s="6"/>
      <c r="J65" s="6"/>
      <c r="K65" s="6"/>
      <c r="L65" s="6"/>
      <c r="M65" s="6"/>
    </row>
    <row r="66" spans="1:13" x14ac:dyDescent="0.3">
      <c r="A66" s="14" t="s">
        <v>9</v>
      </c>
      <c r="B66" s="34">
        <v>100</v>
      </c>
      <c r="C66" s="53">
        <v>0</v>
      </c>
      <c r="D66" s="49">
        <f t="shared" si="6"/>
        <v>0</v>
      </c>
      <c r="E66" s="51">
        <f t="shared" si="7"/>
        <v>0</v>
      </c>
      <c r="F66" s="16"/>
      <c r="G66" s="37">
        <f t="shared" si="8"/>
        <v>0</v>
      </c>
      <c r="H66" s="6"/>
      <c r="I66" s="6"/>
      <c r="J66" s="6"/>
      <c r="K66" s="6"/>
      <c r="L66" s="6"/>
      <c r="M66" s="6"/>
    </row>
    <row r="67" spans="1:13" x14ac:dyDescent="0.3">
      <c r="A67" s="14" t="s">
        <v>10</v>
      </c>
      <c r="B67" s="34">
        <v>100</v>
      </c>
      <c r="C67" s="53">
        <v>0</v>
      </c>
      <c r="D67" s="49">
        <f t="shared" si="6"/>
        <v>0</v>
      </c>
      <c r="E67" s="51">
        <f t="shared" si="7"/>
        <v>0</v>
      </c>
      <c r="F67" s="16"/>
      <c r="G67" s="37">
        <f t="shared" si="8"/>
        <v>0</v>
      </c>
      <c r="H67" s="6"/>
      <c r="I67" s="6"/>
      <c r="J67" s="6"/>
      <c r="K67" s="6"/>
      <c r="L67" s="6"/>
      <c r="M67" s="6"/>
    </row>
    <row r="68" spans="1:13" x14ac:dyDescent="0.3">
      <c r="A68" s="64" t="s">
        <v>13</v>
      </c>
      <c r="B68" s="65"/>
      <c r="C68" s="65"/>
      <c r="D68" s="65"/>
      <c r="E68" s="65"/>
      <c r="F68" s="66"/>
      <c r="G68" s="38">
        <f>SUM(G64:G67)</f>
        <v>0</v>
      </c>
      <c r="H68" s="6"/>
      <c r="I68" s="6"/>
      <c r="J68" s="6"/>
      <c r="K68" s="6"/>
      <c r="L68" s="6"/>
      <c r="M68" s="6"/>
    </row>
    <row r="69" spans="1:13" ht="16.2" thickBot="1" x14ac:dyDescent="0.35">
      <c r="A69" s="29"/>
      <c r="B69" s="18"/>
      <c r="C69" s="18"/>
      <c r="D69" s="18"/>
      <c r="E69" s="18"/>
      <c r="F69" s="18"/>
      <c r="G69" s="8"/>
      <c r="H69" s="6"/>
      <c r="I69" s="6"/>
      <c r="J69" s="6"/>
      <c r="K69" s="6"/>
      <c r="L69" s="6"/>
      <c r="M69" s="6"/>
    </row>
    <row r="70" spans="1:13" ht="28.2" customHeight="1" thickBot="1" x14ac:dyDescent="0.45">
      <c r="A70" s="80" t="s">
        <v>50</v>
      </c>
      <c r="B70" s="81"/>
      <c r="C70" s="43"/>
      <c r="D70" s="43"/>
      <c r="E70" s="54">
        <f>G68+F60+G47+F40+G28+F22+G13+G34</f>
        <v>0</v>
      </c>
      <c r="F70" s="20"/>
      <c r="G70" s="8"/>
      <c r="H70" s="6"/>
      <c r="I70" s="6"/>
      <c r="J70" s="6"/>
      <c r="K70" s="6"/>
      <c r="L70" s="6"/>
      <c r="M70" s="6"/>
    </row>
    <row r="71" spans="1:13" ht="16.2" thickBot="1" x14ac:dyDescent="0.35"/>
    <row r="72" spans="1:13" x14ac:dyDescent="0.3">
      <c r="A72" s="21" t="s">
        <v>0</v>
      </c>
      <c r="B72" s="82"/>
      <c r="C72" s="83"/>
      <c r="D72" s="83"/>
      <c r="E72" s="84"/>
      <c r="F72" s="41"/>
      <c r="G72" s="41"/>
    </row>
    <row r="73" spans="1:13" ht="31.2" x14ac:dyDescent="0.3">
      <c r="A73" s="22" t="s">
        <v>1</v>
      </c>
      <c r="B73" s="74"/>
      <c r="C73" s="75"/>
      <c r="D73" s="75"/>
      <c r="E73" s="76"/>
      <c r="F73" s="41"/>
      <c r="G73" s="41"/>
    </row>
    <row r="74" spans="1:13" x14ac:dyDescent="0.3">
      <c r="A74" s="23" t="s">
        <v>2</v>
      </c>
      <c r="B74" s="74"/>
      <c r="C74" s="75"/>
      <c r="D74" s="75"/>
      <c r="E74" s="76"/>
      <c r="F74" s="41"/>
      <c r="G74" s="41"/>
    </row>
    <row r="75" spans="1:13" x14ac:dyDescent="0.3">
      <c r="A75" s="23" t="s">
        <v>3</v>
      </c>
      <c r="B75" s="74"/>
      <c r="C75" s="75"/>
      <c r="D75" s="75"/>
      <c r="E75" s="76"/>
      <c r="F75" s="41"/>
      <c r="G75" s="41"/>
    </row>
    <row r="76" spans="1:13" x14ac:dyDescent="0.3">
      <c r="A76" s="23" t="s">
        <v>4</v>
      </c>
      <c r="B76" s="74"/>
      <c r="C76" s="75"/>
      <c r="D76" s="75"/>
      <c r="E76" s="76"/>
      <c r="F76" s="41"/>
      <c r="G76" s="41"/>
    </row>
    <row r="77" spans="1:13" x14ac:dyDescent="0.3">
      <c r="A77" s="23" t="s">
        <v>5</v>
      </c>
      <c r="B77" s="74"/>
      <c r="C77" s="75"/>
      <c r="D77" s="75"/>
      <c r="E77" s="76"/>
      <c r="F77" s="41"/>
      <c r="G77" s="41"/>
    </row>
    <row r="78" spans="1:13" ht="75.75" customHeight="1" thickBot="1" x14ac:dyDescent="0.35">
      <c r="A78" s="24" t="s">
        <v>6</v>
      </c>
      <c r="B78" s="77"/>
      <c r="C78" s="78"/>
      <c r="D78" s="78"/>
      <c r="E78" s="79"/>
      <c r="F78" s="25"/>
      <c r="G78" s="25"/>
    </row>
  </sheetData>
  <sheetProtection algorithmName="SHA-512" hashValue="TasVVn3p1tk+FR7O8ki0c+Y7ZuGJ9L8OIg8OCm9wJAo9EaUP+S+9ucvvPzebXZQBVLwnkVnNtALSkRQy9YYXgQ==" saltValue="xZH7eDl1FCCj97I3vYXB4A==" spinCount="100000" sheet="1" objects="1" scenarios="1"/>
  <mergeCells count="30">
    <mergeCell ref="H9:O9"/>
    <mergeCell ref="B76:E76"/>
    <mergeCell ref="B77:E77"/>
    <mergeCell ref="B78:E78"/>
    <mergeCell ref="B4:E4"/>
    <mergeCell ref="A70:B70"/>
    <mergeCell ref="B72:E72"/>
    <mergeCell ref="B73:E73"/>
    <mergeCell ref="B74:E74"/>
    <mergeCell ref="B75:E75"/>
    <mergeCell ref="A28:F28"/>
    <mergeCell ref="A13:F13"/>
    <mergeCell ref="A36:E36"/>
    <mergeCell ref="A60:E60"/>
    <mergeCell ref="A62:E62"/>
    <mergeCell ref="A68:F68"/>
    <mergeCell ref="A42:E42"/>
    <mergeCell ref="A47:F47"/>
    <mergeCell ref="A49:E49"/>
    <mergeCell ref="A1:B1"/>
    <mergeCell ref="A6:E6"/>
    <mergeCell ref="A15:E15"/>
    <mergeCell ref="A22:E22"/>
    <mergeCell ref="A24:E24"/>
    <mergeCell ref="B3:E3"/>
    <mergeCell ref="A30:E30"/>
    <mergeCell ref="A34:F34"/>
    <mergeCell ref="B38:D38"/>
    <mergeCell ref="B37:D37"/>
    <mergeCell ref="B39:D39"/>
  </mergeCells>
  <pageMargins left="0.7" right="0.7" top="0.75" bottom="0.75" header="0.3" footer="0.3"/>
  <pageSetup paperSize="9" scale="49" orientation="landscape" r:id="rId1"/>
  <ignoredErrors>
    <ignoredError sqref="G44 F19 E8:E9 E12 F23 E20:E21 E17:E18 E26:E27 E32:E33 E51:E54 E58:E59 E64:E67 E46 E4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Office-gebruiker</dc:creator>
  <cp:lastModifiedBy>Dion Vanhommerig</cp:lastModifiedBy>
  <cp:lastPrinted>2017-06-02T13:17:27Z</cp:lastPrinted>
  <dcterms:created xsi:type="dcterms:W3CDTF">2017-05-16T10:30:35Z</dcterms:created>
  <dcterms:modified xsi:type="dcterms:W3CDTF">2025-10-10T13:28:42Z</dcterms:modified>
</cp:coreProperties>
</file>