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evenO\Downloads\"/>
    </mc:Choice>
  </mc:AlternateContent>
  <xr:revisionPtr revIDLastSave="0" documentId="13_ncr:1_{1EFA1BA1-135E-421D-8923-CCA8A471D448}" xr6:coauthVersionLast="47" xr6:coauthVersionMax="47" xr10:uidLastSave="{00000000-0000-0000-0000-000000000000}"/>
  <bookViews>
    <workbookView xWindow="-38520" yWindow="-5445" windowWidth="38640" windowHeight="21120" xr2:uid="{00000000-000D-0000-FFFF-FFFF00000000}"/>
  </bookViews>
  <sheets>
    <sheet name="Perceel 1" sheetId="1" r:id="rId1"/>
    <sheet name="Perceel 2" sheetId="2" r:id="rId2"/>
    <sheet name="Perceel 3" sheetId="3" r:id="rId3"/>
    <sheet name="Perceel 4" sheetId="4" r:id="rId4"/>
  </sheets>
  <definedNames>
    <definedName name="_xlnm.Print_Area" localSheetId="0">'Perceel 1'!$A$1:$J$36</definedName>
    <definedName name="_xlnm.Print_Titles" localSheetId="0">'Perceel 1'!$1:$8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3" l="1"/>
  <c r="I12" i="4"/>
  <c r="I13" i="4"/>
  <c r="I14" i="4"/>
  <c r="I15" i="4"/>
  <c r="I16" i="4"/>
  <c r="I17" i="4"/>
  <c r="I11" i="4"/>
  <c r="I12" i="3"/>
  <c r="I11" i="3"/>
  <c r="I12" i="2"/>
  <c r="I13" i="2"/>
  <c r="I14" i="2"/>
  <c r="I15" i="2"/>
  <c r="I11" i="2"/>
  <c r="I12" i="1"/>
  <c r="I13" i="1"/>
  <c r="I14" i="1"/>
  <c r="I15" i="1"/>
  <c r="I16" i="1"/>
  <c r="I17" i="1"/>
  <c r="I18" i="1"/>
  <c r="I19" i="1"/>
  <c r="I20" i="1"/>
  <c r="I21" i="1"/>
  <c r="I22" i="1"/>
  <c r="I11" i="1"/>
  <c r="A12" i="4"/>
  <c r="A13" i="4" s="1"/>
  <c r="A14" i="4" s="1"/>
  <c r="A15" i="4" s="1"/>
  <c r="A16" i="4" s="1"/>
  <c r="A17" i="4" s="1"/>
  <c r="F7" i="4" a="1"/>
  <c r="F7" i="4" s="1"/>
  <c r="F7" i="3" a="1"/>
  <c r="F7" i="3" s="1"/>
  <c r="A12" i="2"/>
  <c r="A13" i="2" s="1"/>
  <c r="A14" i="2" s="1"/>
  <c r="A15" i="2" s="1"/>
  <c r="F7" i="2" a="1"/>
  <c r="F7" i="2" s="1"/>
  <c r="F7" i="1" a="1"/>
  <c r="F7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I14" i="3" l="1"/>
  <c r="I19" i="4"/>
  <c r="I17" i="2"/>
  <c r="I2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<sst xmlns="http://schemas.openxmlformats.org/spreadsheetml/2006/main" count="164" uniqueCount="49">
  <si>
    <t>Gemeente Alkmaar</t>
  </si>
  <si>
    <t>Mallegatsplein 10</t>
  </si>
  <si>
    <t>1815 AG Alkmaar</t>
  </si>
  <si>
    <t>Getallen door Gemeente Alkmaar bepaald (niet wijzigen door Inschrijver)</t>
  </si>
  <si>
    <t>Invullen door Inschrijver</t>
  </si>
  <si>
    <t>Versie 1 d.d. 11 juli 2025</t>
  </si>
  <si>
    <t>Formule (niet wijzigen door Inschrijver)</t>
  </si>
  <si>
    <t>Perceel 1 (Technische Adviesdiensten)</t>
  </si>
  <si>
    <t>##</t>
  </si>
  <si>
    <t>Specialisme</t>
  </si>
  <si>
    <t>Tarief [1]</t>
  </si>
  <si>
    <t>Uren [2]</t>
  </si>
  <si>
    <t>Minimum</t>
  </si>
  <si>
    <t>Maximum</t>
  </si>
  <si>
    <t>Totaal</t>
  </si>
  <si>
    <t>Intern/Extern</t>
  </si>
  <si>
    <t>Adviseur Bouwkunde</t>
  </si>
  <si>
    <t>Intern</t>
  </si>
  <si>
    <t>Adviseur Installatietechniek</t>
  </si>
  <si>
    <t>Adviseur Bouwfysica</t>
  </si>
  <si>
    <t>Bestekschrijver</t>
  </si>
  <si>
    <t>Adviseur Constructie</t>
  </si>
  <si>
    <t>Directievoerder</t>
  </si>
  <si>
    <t>Toezichthouder</t>
  </si>
  <si>
    <t>Projectleider</t>
  </si>
  <si>
    <t>Tekenaar</t>
  </si>
  <si>
    <t>Modelleur (BIM)</t>
  </si>
  <si>
    <t>Adviseur circulariteit en verduurzaming</t>
  </si>
  <si>
    <t>Adviseur Monumenten</t>
  </si>
  <si>
    <t>Uitgangspunten</t>
  </si>
  <si>
    <t>[1]</t>
  </si>
  <si>
    <t>In de raamovereenkomst wordt gewerkt met een zo genoemde "blended rate". Een tarief voor alle ervaringsniveau's.</t>
  </si>
  <si>
    <t>[2]</t>
  </si>
  <si>
    <t>Aantal uren betreffen een wegingsfactor. Hieraan kunnen geen rechten worden ontleend.</t>
  </si>
  <si>
    <t>Ondertekening</t>
  </si>
  <si>
    <t>Naam:</t>
  </si>
  <si>
    <t>Functie:</t>
  </si>
  <si>
    <t>Datum:</t>
  </si>
  <si>
    <t>Handtekening:</t>
  </si>
  <si>
    <t>Perceel 2 (Technische Adviesdiensten)</t>
  </si>
  <si>
    <t>Adviseur Brandveiligheid</t>
  </si>
  <si>
    <t>Adviseur Asbest</t>
  </si>
  <si>
    <t>Adviseur Bodemonderzoek</t>
  </si>
  <si>
    <t>Adviseur Flora&amp;Fauna</t>
  </si>
  <si>
    <t>Perceel 3 (Bouwkostenadvies)</t>
  </si>
  <si>
    <t>Bouwkostenadviseur</t>
  </si>
  <si>
    <t>Bouwkostenmanager</t>
  </si>
  <si>
    <t>Perceel 4 (Sloopwerkzaamheden)</t>
  </si>
  <si>
    <t>Naam onderneming: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</si>
</sst>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242424"/>
      <name val="Aptos Narrow"/>
      <charset val="1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u val="double"/>
      <sz val="11"/>
      <color rgb="FF242424"/>
      <name val="Aptos Narrow"/>
      <family val="2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sz val="11"/>
      <color rgb="FFEE0000"/>
      <name val="Calibri"/>
      <family val="2"/>
      <scheme val="minor"/>
    </font>
    <font>
      <b/>
      <sz val="11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125">
        <fgColor rgb="FFFF0000"/>
      </patternFill>
    </fill>
    <fill>
      <patternFill patternType="solid">
        <fgColor theme="9" tint="0.79998168889431442"/>
        <bgColor indexed="64"/>
      </patternFill>
    </fill>
    <fill>
      <patternFill patternType="gray0625"/>
    </fill>
    <fill>
      <patternFill patternType="gray125">
        <fgColor rgb="FFEE0000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3" borderId="0" xfId="0" applyFill="1"/>
    <xf numFmtId="0" fontId="0" fillId="2" borderId="0" xfId="0" applyFill="1"/>
    <xf numFmtId="4" fontId="2" fillId="0" borderId="0" xfId="0" applyNumberFormat="1" applyFont="1"/>
    <xf numFmtId="0" fontId="6" fillId="0" borderId="0" xfId="0" applyFont="1"/>
    <xf numFmtId="9" fontId="0" fillId="0" borderId="0" xfId="0" applyNumberFormat="1"/>
    <xf numFmtId="164" fontId="0" fillId="0" borderId="0" xfId="0" applyNumberFormat="1"/>
    <xf numFmtId="0" fontId="2" fillId="0" borderId="0" xfId="0" applyFont="1"/>
    <xf numFmtId="0" fontId="5" fillId="2" borderId="0" xfId="0" applyFont="1" applyFill="1"/>
    <xf numFmtId="0" fontId="7" fillId="0" borderId="0" xfId="0" applyFont="1"/>
    <xf numFmtId="0" fontId="0" fillId="4" borderId="0" xfId="0" applyFill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4" fontId="0" fillId="0" borderId="0" xfId="1" applyFont="1"/>
    <xf numFmtId="0" fontId="2" fillId="5" borderId="0" xfId="0" applyFont="1" applyFill="1"/>
    <xf numFmtId="4" fontId="2" fillId="5" borderId="0" xfId="0" applyNumberFormat="1" applyFont="1" applyFill="1"/>
    <xf numFmtId="0" fontId="6" fillId="5" borderId="0" xfId="0" applyFont="1" applyFill="1"/>
    <xf numFmtId="0" fontId="2" fillId="5" borderId="0" xfId="0" applyFont="1" applyFill="1" applyAlignment="1">
      <alignment horizontal="left"/>
    </xf>
    <xf numFmtId="0" fontId="10" fillId="0" borderId="0" xfId="0" applyFont="1"/>
    <xf numFmtId="165" fontId="2" fillId="4" borderId="0" xfId="0" applyNumberFormat="1" applyFont="1" applyFill="1"/>
    <xf numFmtId="165" fontId="2" fillId="0" borderId="1" xfId="0" applyNumberFormat="1" applyFont="1" applyBorder="1"/>
    <xf numFmtId="0" fontId="11" fillId="0" borderId="0" xfId="0" applyFont="1"/>
    <xf numFmtId="0" fontId="6" fillId="0" borderId="1" xfId="0" applyFont="1" applyBorder="1"/>
    <xf numFmtId="165" fontId="0" fillId="0" borderId="0" xfId="0" applyNumberFormat="1"/>
    <xf numFmtId="44" fontId="0" fillId="6" borderId="0" xfId="1" applyFont="1" applyFill="1" applyProtection="1">
      <protection locked="0"/>
    </xf>
    <xf numFmtId="0" fontId="0" fillId="6" borderId="0" xfId="0" applyFill="1" applyProtection="1">
      <protection locked="0"/>
    </xf>
    <xf numFmtId="165" fontId="6" fillId="4" borderId="0" xfId="0" applyNumberFormat="1" applyFont="1" applyFill="1"/>
    <xf numFmtId="0" fontId="0" fillId="0" borderId="0" xfId="0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8">
    <dxf>
      <fill>
        <patternFill patternType="gray125">
          <fgColor rgb="FFFF0000"/>
        </patternFill>
      </fill>
    </dxf>
    <dxf>
      <fill>
        <patternFill patternType="gray125">
          <fgColor rgb="FFFF0000"/>
        </patternFill>
      </fill>
    </dxf>
    <dxf>
      <fill>
        <patternFill patternType="gray125">
          <fgColor rgb="FFFF0000"/>
        </patternFill>
      </fill>
    </dxf>
    <dxf>
      <fill>
        <patternFill patternType="gray125">
          <fgColor rgb="FFFF0000"/>
        </patternFill>
      </fill>
    </dxf>
    <dxf>
      <fill>
        <patternFill patternType="gray125">
          <fgColor rgb="FFFF0000"/>
        </patternFill>
      </fill>
    </dxf>
    <dxf>
      <fill>
        <patternFill patternType="gray125">
          <fgColor rgb="FFFF0000"/>
        </patternFill>
      </fill>
    </dxf>
    <dxf>
      <fill>
        <patternFill patternType="gray125">
          <fgColor rgb="FFFF0000"/>
        </patternFill>
      </fill>
    </dxf>
    <dxf>
      <fill>
        <patternFill patternType="gray125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W36"/>
  <sheetViews>
    <sheetView tabSelected="1" view="pageLayout" zoomScaleNormal="115" zoomScaleSheetLayoutView="100" workbookViewId="0">
      <selection activeCell="I11" sqref="I11"/>
    </sheetView>
  </sheetViews>
  <sheetFormatPr defaultRowHeight="14.4" x14ac:dyDescent="0.3"/>
  <cols>
    <col min="1" max="1" width="3.6640625" customWidth="1"/>
    <col min="2" max="2" width="43.44140625" customWidth="1"/>
    <col min="3" max="3" width="12" customWidth="1"/>
    <col min="4" max="4" width="9.109375" customWidth="1"/>
    <col min="5" max="5" width="5.6640625" customWidth="1"/>
    <col min="6" max="7" width="10" customWidth="1"/>
    <col min="8" max="8" width="13.88671875" bestFit="1" customWidth="1"/>
    <col min="9" max="9" width="12.88671875" customWidth="1"/>
    <col min="10" max="10" width="16.6640625" customWidth="1"/>
    <col min="18" max="18" width="13.5546875" bestFit="1" customWidth="1"/>
    <col min="20" max="21" width="12.44140625" bestFit="1" customWidth="1"/>
    <col min="22" max="22" width="13.5546875" bestFit="1" customWidth="1"/>
    <col min="23" max="23" width="11.6640625" customWidth="1"/>
  </cols>
  <sheetData>
    <row r="2" spans="1:10" x14ac:dyDescent="0.3">
      <c r="A2" t="s">
        <v>48</v>
      </c>
      <c r="C2" s="31"/>
      <c r="D2" s="31"/>
      <c r="E2" s="31"/>
      <c r="F2" s="31"/>
      <c r="G2" s="31"/>
      <c r="I2" t="s">
        <v>0</v>
      </c>
    </row>
    <row r="3" spans="1:10" x14ac:dyDescent="0.3">
      <c r="I3" t="s">
        <v>1</v>
      </c>
    </row>
    <row r="4" spans="1:10" x14ac:dyDescent="0.3">
      <c r="F4" s="10"/>
      <c r="G4" s="2"/>
      <c r="I4" s="2" t="s">
        <v>2</v>
      </c>
    </row>
    <row r="5" spans="1:10" x14ac:dyDescent="0.3">
      <c r="A5" s="1" t="s">
        <v>3</v>
      </c>
      <c r="F5" s="2"/>
      <c r="G5" s="2"/>
    </row>
    <row r="6" spans="1:10" x14ac:dyDescent="0.3">
      <c r="A6" s="4" t="s">
        <v>4</v>
      </c>
      <c r="F6" s="12" t="s">
        <v>5</v>
      </c>
      <c r="G6" s="2"/>
    </row>
    <row r="7" spans="1:10" x14ac:dyDescent="0.3">
      <c r="A7" s="13" t="s">
        <v>6</v>
      </c>
      <c r="F7" t="str" cm="1">
        <f t="array" aca="1" ref="F7" ca="1">MID(CELL("bestandsnaam",A1),SEARCH("]",CELL("bestandsnaam",A1))+1,255)</f>
        <v>Perceel 1</v>
      </c>
    </row>
    <row r="9" spans="1:10" ht="18" x14ac:dyDescent="0.35">
      <c r="A9" s="11" t="s">
        <v>7</v>
      </c>
      <c r="B9" s="5"/>
      <c r="C9" s="5"/>
      <c r="D9" s="5"/>
      <c r="E9" s="5"/>
      <c r="F9" s="5"/>
      <c r="G9" s="5"/>
      <c r="H9" s="5"/>
      <c r="I9" s="5"/>
      <c r="J9" s="5"/>
    </row>
    <row r="10" spans="1:10" x14ac:dyDescent="0.3">
      <c r="A10" s="21" t="s">
        <v>8</v>
      </c>
      <c r="B10" s="18" t="s">
        <v>9</v>
      </c>
      <c r="C10" s="18" t="s">
        <v>10</v>
      </c>
      <c r="D10" s="18" t="s">
        <v>11</v>
      </c>
      <c r="E10" s="18"/>
      <c r="F10" s="18" t="s">
        <v>12</v>
      </c>
      <c r="G10" s="18" t="s">
        <v>13</v>
      </c>
      <c r="H10" s="19"/>
      <c r="I10" s="20" t="s">
        <v>14</v>
      </c>
      <c r="J10" s="18" t="s">
        <v>15</v>
      </c>
    </row>
    <row r="11" spans="1:10" x14ac:dyDescent="0.3">
      <c r="A11" s="3">
        <v>1</v>
      </c>
      <c r="B11" s="14" t="s">
        <v>16</v>
      </c>
      <c r="C11" s="28">
        <v>110</v>
      </c>
      <c r="D11" s="22">
        <v>80</v>
      </c>
      <c r="F11" s="17">
        <v>100</v>
      </c>
      <c r="G11" s="17">
        <v>120</v>
      </c>
      <c r="H11" s="6"/>
      <c r="I11" s="23">
        <f>+C11*D11</f>
        <v>8800</v>
      </c>
      <c r="J11" s="29" t="s">
        <v>17</v>
      </c>
    </row>
    <row r="12" spans="1:10" x14ac:dyDescent="0.3">
      <c r="A12" s="3">
        <f>+A11+1</f>
        <v>2</v>
      </c>
      <c r="B12" s="14" t="s">
        <v>18</v>
      </c>
      <c r="C12" s="28">
        <v>120</v>
      </c>
      <c r="D12" s="22">
        <v>40</v>
      </c>
      <c r="F12" s="17">
        <v>110</v>
      </c>
      <c r="G12" s="17">
        <v>130</v>
      </c>
      <c r="H12" s="6"/>
      <c r="I12" s="23">
        <f t="shared" ref="I12:I22" si="0">+C12*D12</f>
        <v>4800</v>
      </c>
      <c r="J12" s="29" t="s">
        <v>17</v>
      </c>
    </row>
    <row r="13" spans="1:10" x14ac:dyDescent="0.3">
      <c r="A13" s="3">
        <f t="shared" ref="A13:A22" si="1">+A12+1</f>
        <v>3</v>
      </c>
      <c r="B13" s="14" t="s">
        <v>19</v>
      </c>
      <c r="C13" s="28">
        <v>120</v>
      </c>
      <c r="D13" s="22">
        <v>40</v>
      </c>
      <c r="F13" s="17">
        <v>110</v>
      </c>
      <c r="G13" s="17">
        <v>130</v>
      </c>
      <c r="H13" s="6"/>
      <c r="I13" s="23">
        <f t="shared" si="0"/>
        <v>4800</v>
      </c>
      <c r="J13" s="29" t="s">
        <v>17</v>
      </c>
    </row>
    <row r="14" spans="1:10" x14ac:dyDescent="0.3">
      <c r="A14" s="3">
        <f t="shared" si="1"/>
        <v>4</v>
      </c>
      <c r="B14" s="14" t="s">
        <v>20</v>
      </c>
      <c r="C14" s="28">
        <v>90</v>
      </c>
      <c r="D14" s="22">
        <v>30</v>
      </c>
      <c r="F14" s="17">
        <v>80</v>
      </c>
      <c r="G14" s="17">
        <v>100</v>
      </c>
      <c r="H14" s="6"/>
      <c r="I14" s="23">
        <f t="shared" si="0"/>
        <v>2700</v>
      </c>
      <c r="J14" s="29" t="s">
        <v>17</v>
      </c>
    </row>
    <row r="15" spans="1:10" x14ac:dyDescent="0.3">
      <c r="A15" s="3">
        <f t="shared" si="1"/>
        <v>5</v>
      </c>
      <c r="B15" s="14" t="s">
        <v>21</v>
      </c>
      <c r="C15" s="28">
        <v>120</v>
      </c>
      <c r="D15" s="22">
        <v>40</v>
      </c>
      <c r="F15" s="17">
        <v>110</v>
      </c>
      <c r="G15" s="17">
        <v>130</v>
      </c>
      <c r="H15" s="6"/>
      <c r="I15" s="23">
        <f t="shared" si="0"/>
        <v>4800</v>
      </c>
      <c r="J15" s="29" t="s">
        <v>17</v>
      </c>
    </row>
    <row r="16" spans="1:10" x14ac:dyDescent="0.3">
      <c r="A16" s="3">
        <f t="shared" si="1"/>
        <v>6</v>
      </c>
      <c r="B16" s="14" t="s">
        <v>22</v>
      </c>
      <c r="C16" s="28">
        <v>100</v>
      </c>
      <c r="D16" s="22">
        <v>30</v>
      </c>
      <c r="F16" s="17">
        <v>90</v>
      </c>
      <c r="G16" s="17">
        <v>110</v>
      </c>
      <c r="H16" s="6"/>
      <c r="I16" s="23">
        <f t="shared" si="0"/>
        <v>3000</v>
      </c>
      <c r="J16" s="29" t="s">
        <v>17</v>
      </c>
    </row>
    <row r="17" spans="1:23" x14ac:dyDescent="0.3">
      <c r="A17" s="3">
        <f t="shared" si="1"/>
        <v>7</v>
      </c>
      <c r="B17" s="14" t="s">
        <v>23</v>
      </c>
      <c r="C17" s="28">
        <v>90</v>
      </c>
      <c r="D17" s="22">
        <v>50</v>
      </c>
      <c r="F17" s="17">
        <v>80</v>
      </c>
      <c r="G17" s="17">
        <v>100</v>
      </c>
      <c r="H17" s="6"/>
      <c r="I17" s="23">
        <f t="shared" si="0"/>
        <v>4500</v>
      </c>
      <c r="J17" s="29" t="s">
        <v>17</v>
      </c>
    </row>
    <row r="18" spans="1:23" x14ac:dyDescent="0.3">
      <c r="A18" s="3">
        <f t="shared" si="1"/>
        <v>8</v>
      </c>
      <c r="B18" s="14" t="s">
        <v>24</v>
      </c>
      <c r="C18" s="28">
        <v>120</v>
      </c>
      <c r="D18" s="22">
        <v>80</v>
      </c>
      <c r="F18" s="17">
        <v>110</v>
      </c>
      <c r="G18" s="17">
        <v>130</v>
      </c>
      <c r="H18" s="6"/>
      <c r="I18" s="23">
        <f t="shared" si="0"/>
        <v>9600</v>
      </c>
      <c r="J18" s="29" t="s">
        <v>17</v>
      </c>
    </row>
    <row r="19" spans="1:23" x14ac:dyDescent="0.3">
      <c r="A19" s="3">
        <f t="shared" si="1"/>
        <v>9</v>
      </c>
      <c r="B19" s="15" t="s">
        <v>25</v>
      </c>
      <c r="C19" s="28">
        <v>100</v>
      </c>
      <c r="D19" s="22">
        <v>20</v>
      </c>
      <c r="F19" s="17">
        <v>90</v>
      </c>
      <c r="G19" s="17">
        <v>110</v>
      </c>
      <c r="H19" s="6"/>
      <c r="I19" s="23">
        <f t="shared" si="0"/>
        <v>2000</v>
      </c>
      <c r="J19" s="29" t="s">
        <v>17</v>
      </c>
    </row>
    <row r="20" spans="1:23" x14ac:dyDescent="0.3">
      <c r="A20" s="3">
        <f t="shared" si="1"/>
        <v>10</v>
      </c>
      <c r="B20" s="14" t="s">
        <v>26</v>
      </c>
      <c r="C20" s="28">
        <v>110</v>
      </c>
      <c r="D20" s="22">
        <v>20</v>
      </c>
      <c r="F20" s="17">
        <v>100</v>
      </c>
      <c r="G20" s="17">
        <v>120</v>
      </c>
      <c r="H20" s="6"/>
      <c r="I20" s="23">
        <f t="shared" si="0"/>
        <v>2200</v>
      </c>
      <c r="J20" s="29" t="s">
        <v>17</v>
      </c>
    </row>
    <row r="21" spans="1:23" x14ac:dyDescent="0.3">
      <c r="A21" s="3">
        <f t="shared" si="1"/>
        <v>11</v>
      </c>
      <c r="B21" s="14" t="s">
        <v>27</v>
      </c>
      <c r="C21" s="28">
        <v>110</v>
      </c>
      <c r="D21" s="22">
        <v>10</v>
      </c>
      <c r="F21" s="17">
        <v>100</v>
      </c>
      <c r="G21" s="17">
        <v>120</v>
      </c>
      <c r="H21" s="6"/>
      <c r="I21" s="23">
        <f t="shared" si="0"/>
        <v>1100</v>
      </c>
      <c r="J21" s="29" t="s">
        <v>17</v>
      </c>
    </row>
    <row r="22" spans="1:23" x14ac:dyDescent="0.3">
      <c r="A22" s="3">
        <f t="shared" si="1"/>
        <v>12</v>
      </c>
      <c r="B22" s="14" t="s">
        <v>28</v>
      </c>
      <c r="C22" s="28">
        <v>110</v>
      </c>
      <c r="D22" s="22">
        <v>10</v>
      </c>
      <c r="F22" s="17">
        <v>100</v>
      </c>
      <c r="G22" s="17">
        <v>120</v>
      </c>
      <c r="H22" s="6"/>
      <c r="I22" s="23">
        <f t="shared" si="0"/>
        <v>1100</v>
      </c>
      <c r="J22" s="29" t="s">
        <v>17</v>
      </c>
    </row>
    <row r="23" spans="1:23" ht="6" customHeight="1" thickBot="1" x14ac:dyDescent="0.35">
      <c r="A23" s="3"/>
      <c r="B23" s="14"/>
      <c r="C23" s="17"/>
      <c r="D23" s="22"/>
      <c r="F23" s="17"/>
      <c r="G23" s="17"/>
      <c r="H23" s="6"/>
      <c r="I23" s="24"/>
      <c r="J23" s="6"/>
    </row>
    <row r="24" spans="1:23" ht="15" thickTop="1" x14ac:dyDescent="0.3">
      <c r="A24" s="3"/>
      <c r="B24" s="25" t="s">
        <v>14</v>
      </c>
      <c r="C24" s="17"/>
      <c r="D24" s="22"/>
      <c r="E24" s="27"/>
      <c r="F24" s="17"/>
      <c r="G24" s="17"/>
      <c r="H24" s="6"/>
      <c r="I24" s="23">
        <f>SUM(I11:I22)</f>
        <v>49400</v>
      </c>
      <c r="J24" s="6"/>
    </row>
    <row r="25" spans="1:23" x14ac:dyDescent="0.3">
      <c r="A25" s="3"/>
      <c r="H25" s="6"/>
      <c r="I25" s="7"/>
    </row>
    <row r="26" spans="1:23" x14ac:dyDescent="0.3">
      <c r="A26" s="3"/>
      <c r="H26" s="6"/>
      <c r="I26" s="7"/>
    </row>
    <row r="27" spans="1:23" ht="7.95" customHeight="1" x14ac:dyDescent="0.3">
      <c r="A27" s="3"/>
    </row>
    <row r="28" spans="1:23" ht="18" x14ac:dyDescent="0.3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T28" s="8"/>
      <c r="V28" s="9"/>
    </row>
    <row r="29" spans="1:23" x14ac:dyDescent="0.3">
      <c r="A29" s="16" t="s">
        <v>30</v>
      </c>
      <c r="B29" t="s">
        <v>31</v>
      </c>
      <c r="T29" s="8"/>
      <c r="V29" s="9"/>
      <c r="W29" s="9"/>
    </row>
    <row r="30" spans="1:23" x14ac:dyDescent="0.3">
      <c r="A30" s="16" t="s">
        <v>32</v>
      </c>
      <c r="B30" t="s">
        <v>33</v>
      </c>
    </row>
    <row r="32" spans="1:23" ht="18" x14ac:dyDescent="0.35">
      <c r="A32" s="11" t="s">
        <v>34</v>
      </c>
      <c r="B32" s="5"/>
      <c r="C32" s="5"/>
      <c r="D32" s="5"/>
      <c r="E32" s="5"/>
      <c r="F32" s="5"/>
      <c r="G32" s="5"/>
      <c r="H32" s="5"/>
      <c r="I32" s="5"/>
      <c r="J32" s="5"/>
    </row>
    <row r="33" spans="1:7" x14ac:dyDescent="0.3">
      <c r="A33" t="s">
        <v>35</v>
      </c>
      <c r="C33" s="31"/>
      <c r="D33" s="31"/>
      <c r="E33" s="31"/>
      <c r="F33" s="31"/>
      <c r="G33" s="31"/>
    </row>
    <row r="34" spans="1:7" x14ac:dyDescent="0.3">
      <c r="A34" t="s">
        <v>36</v>
      </c>
      <c r="C34" s="31"/>
      <c r="D34" s="31"/>
      <c r="E34" s="31"/>
      <c r="F34" s="31"/>
      <c r="G34" s="31"/>
    </row>
    <row r="35" spans="1:7" x14ac:dyDescent="0.3">
      <c r="A35" t="s">
        <v>37</v>
      </c>
      <c r="C35" s="31"/>
      <c r="D35" s="31"/>
      <c r="E35" s="31"/>
      <c r="F35" s="31"/>
      <c r="G35" s="31"/>
    </row>
    <row r="36" spans="1:7" x14ac:dyDescent="0.3">
      <c r="A36" t="s">
        <v>38</v>
      </c>
      <c r="C36" s="31"/>
      <c r="D36" s="31"/>
      <c r="E36" s="31"/>
      <c r="F36" s="31"/>
      <c r="G36" s="31"/>
    </row>
  </sheetData>
  <mergeCells count="5">
    <mergeCell ref="C35:G35"/>
    <mergeCell ref="C36:G36"/>
    <mergeCell ref="C33:G33"/>
    <mergeCell ref="C34:G34"/>
    <mergeCell ref="C2:G2"/>
  </mergeCells>
  <conditionalFormatting sqref="C2:G2">
    <cfRule type="containsBlanks" dxfId="7" priority="1">
      <formula>LEN(TRIM(C2))=0</formula>
    </cfRule>
  </conditionalFormatting>
  <conditionalFormatting sqref="C33:G36">
    <cfRule type="containsBlanks" dxfId="6" priority="2">
      <formula>LEN(TRIM(C33))=0</formula>
    </cfRule>
  </conditionalFormatting>
  <dataValidations count="2">
    <dataValidation type="whole" allowBlank="1" showInputMessage="1" showErrorMessage="1" sqref="C11:C22" xr:uid="{7F01B00E-0B4A-4A0D-B2EC-B087C6AB9D1A}">
      <formula1>F11</formula1>
      <formula2>G11</formula2>
    </dataValidation>
    <dataValidation type="list" allowBlank="1" showInputMessage="1" showErrorMessage="1" sqref="J11:J22" xr:uid="{8C2D34BE-3E32-4AB8-8A87-3EAA3EBC7637}">
      <formula1>"Intern,Extern"</formula1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C9DF8-DD69-4580-A172-2CE6606B1A25}">
  <sheetPr codeName="Blad2">
    <pageSetUpPr fitToPage="1"/>
  </sheetPr>
  <dimension ref="A2:W28"/>
  <sheetViews>
    <sheetView view="pageLayout" zoomScaleNormal="100" zoomScaleSheetLayoutView="100" workbookViewId="0">
      <selection activeCell="C25" activeCellId="3" sqref="C2:G2 C11:C15 J11:J15 C25:G28"/>
    </sheetView>
  </sheetViews>
  <sheetFormatPr defaultRowHeight="14.4" x14ac:dyDescent="0.3"/>
  <cols>
    <col min="1" max="1" width="3.6640625" customWidth="1"/>
    <col min="2" max="2" width="43.44140625" customWidth="1"/>
    <col min="3" max="3" width="12" customWidth="1"/>
    <col min="4" max="4" width="9.109375" customWidth="1"/>
    <col min="5" max="5" width="5.6640625" customWidth="1"/>
    <col min="6" max="7" width="10" customWidth="1"/>
    <col min="8" max="8" width="13.88671875" bestFit="1" customWidth="1"/>
    <col min="9" max="9" width="12.88671875" customWidth="1"/>
    <col min="10" max="10" width="16.6640625" customWidth="1"/>
    <col min="18" max="18" width="13.5546875" bestFit="1" customWidth="1"/>
    <col min="20" max="21" width="12.44140625" bestFit="1" customWidth="1"/>
    <col min="22" max="22" width="13.5546875" bestFit="1" customWidth="1"/>
    <col min="23" max="23" width="11.6640625" customWidth="1"/>
  </cols>
  <sheetData>
    <row r="2" spans="1:10" x14ac:dyDescent="0.3">
      <c r="A2" t="s">
        <v>48</v>
      </c>
      <c r="C2" s="31"/>
      <c r="D2" s="31"/>
      <c r="E2" s="31"/>
      <c r="F2" s="31"/>
      <c r="G2" s="31"/>
      <c r="I2" t="s">
        <v>0</v>
      </c>
    </row>
    <row r="3" spans="1:10" x14ac:dyDescent="0.3">
      <c r="I3" t="s">
        <v>1</v>
      </c>
    </row>
    <row r="4" spans="1:10" x14ac:dyDescent="0.3">
      <c r="F4" s="10"/>
      <c r="G4" s="2"/>
      <c r="I4" s="2" t="s">
        <v>2</v>
      </c>
    </row>
    <row r="5" spans="1:10" x14ac:dyDescent="0.3">
      <c r="A5" s="1" t="s">
        <v>3</v>
      </c>
      <c r="F5" s="2"/>
      <c r="G5" s="2"/>
    </row>
    <row r="6" spans="1:10" x14ac:dyDescent="0.3">
      <c r="A6" s="4" t="s">
        <v>4</v>
      </c>
      <c r="F6" s="12" t="s">
        <v>5</v>
      </c>
      <c r="G6" s="2"/>
    </row>
    <row r="7" spans="1:10" x14ac:dyDescent="0.3">
      <c r="A7" s="13" t="s">
        <v>6</v>
      </c>
      <c r="F7" t="str" cm="1">
        <f t="array" aca="1" ref="F7" ca="1">MID(CELL("bestandsnaam",A1),SEARCH("]",CELL("bestandsnaam",A1))+1,255)</f>
        <v>Perceel 2</v>
      </c>
    </row>
    <row r="9" spans="1:10" ht="18" x14ac:dyDescent="0.35">
      <c r="A9" s="11" t="s">
        <v>39</v>
      </c>
      <c r="B9" s="5"/>
      <c r="C9" s="5"/>
      <c r="D9" s="5"/>
      <c r="E9" s="5"/>
      <c r="F9" s="5"/>
      <c r="G9" s="5"/>
      <c r="H9" s="5"/>
      <c r="I9" s="5"/>
      <c r="J9" s="5"/>
    </row>
    <row r="10" spans="1:10" x14ac:dyDescent="0.3">
      <c r="A10" s="21" t="s">
        <v>8</v>
      </c>
      <c r="B10" s="18" t="s">
        <v>9</v>
      </c>
      <c r="C10" s="18" t="s">
        <v>10</v>
      </c>
      <c r="D10" s="18" t="s">
        <v>11</v>
      </c>
      <c r="E10" s="18"/>
      <c r="F10" s="18" t="s">
        <v>12</v>
      </c>
      <c r="G10" s="18" t="s">
        <v>13</v>
      </c>
      <c r="H10" s="19"/>
      <c r="I10" s="20" t="s">
        <v>14</v>
      </c>
      <c r="J10" s="18" t="s">
        <v>15</v>
      </c>
    </row>
    <row r="11" spans="1:10" x14ac:dyDescent="0.3">
      <c r="A11" s="3">
        <v>1</v>
      </c>
      <c r="B11" s="14" t="s">
        <v>40</v>
      </c>
      <c r="C11" s="28">
        <v>120</v>
      </c>
      <c r="D11" s="22">
        <v>40</v>
      </c>
      <c r="F11" s="17">
        <v>110</v>
      </c>
      <c r="G11" s="17">
        <v>130</v>
      </c>
      <c r="H11" s="6"/>
      <c r="I11" s="23">
        <f>+C11*D11</f>
        <v>4800</v>
      </c>
      <c r="J11" s="29" t="s">
        <v>17</v>
      </c>
    </row>
    <row r="12" spans="1:10" x14ac:dyDescent="0.3">
      <c r="A12" s="3">
        <f>+A11+1</f>
        <v>2</v>
      </c>
      <c r="B12" s="14" t="s">
        <v>41</v>
      </c>
      <c r="C12" s="28">
        <v>120</v>
      </c>
      <c r="D12" s="22">
        <v>20</v>
      </c>
      <c r="F12" s="17">
        <v>110</v>
      </c>
      <c r="G12" s="17">
        <v>130</v>
      </c>
      <c r="H12" s="6"/>
      <c r="I12" s="23">
        <f t="shared" ref="I12:I15" si="0">+C12*D12</f>
        <v>2400</v>
      </c>
      <c r="J12" s="29" t="s">
        <v>17</v>
      </c>
    </row>
    <row r="13" spans="1:10" x14ac:dyDescent="0.3">
      <c r="A13" s="3">
        <f t="shared" ref="A13:A15" si="1">+A12+1</f>
        <v>3</v>
      </c>
      <c r="B13" s="14" t="s">
        <v>42</v>
      </c>
      <c r="C13" s="28">
        <v>120</v>
      </c>
      <c r="D13" s="22">
        <v>20</v>
      </c>
      <c r="F13" s="17">
        <v>110</v>
      </c>
      <c r="G13" s="17">
        <v>130</v>
      </c>
      <c r="H13" s="6"/>
      <c r="I13" s="23">
        <f t="shared" si="0"/>
        <v>2400</v>
      </c>
      <c r="J13" s="29" t="s">
        <v>17</v>
      </c>
    </row>
    <row r="14" spans="1:10" x14ac:dyDescent="0.3">
      <c r="A14" s="3">
        <f t="shared" si="1"/>
        <v>4</v>
      </c>
      <c r="B14" s="14" t="s">
        <v>43</v>
      </c>
      <c r="C14" s="28">
        <v>120</v>
      </c>
      <c r="D14" s="22">
        <v>30</v>
      </c>
      <c r="F14" s="17">
        <v>110</v>
      </c>
      <c r="G14" s="17">
        <v>130</v>
      </c>
      <c r="H14" s="6"/>
      <c r="I14" s="23">
        <f t="shared" si="0"/>
        <v>3600</v>
      </c>
      <c r="J14" s="29" t="s">
        <v>17</v>
      </c>
    </row>
    <row r="15" spans="1:10" x14ac:dyDescent="0.3">
      <c r="A15" s="3">
        <f t="shared" si="1"/>
        <v>5</v>
      </c>
      <c r="B15" s="14" t="s">
        <v>27</v>
      </c>
      <c r="C15" s="28">
        <v>120</v>
      </c>
      <c r="D15" s="22">
        <v>30</v>
      </c>
      <c r="F15" s="17">
        <v>110</v>
      </c>
      <c r="G15" s="17">
        <v>130</v>
      </c>
      <c r="H15" s="6"/>
      <c r="I15" s="23">
        <f t="shared" si="0"/>
        <v>3600</v>
      </c>
      <c r="J15" s="29" t="s">
        <v>17</v>
      </c>
    </row>
    <row r="16" spans="1:10" ht="6" customHeight="1" thickBot="1" x14ac:dyDescent="0.35">
      <c r="A16" s="3"/>
      <c r="H16" s="6"/>
      <c r="I16" s="26"/>
    </row>
    <row r="17" spans="1:23" ht="15" thickTop="1" x14ac:dyDescent="0.3">
      <c r="A17" s="3"/>
      <c r="B17" s="25" t="s">
        <v>14</v>
      </c>
      <c r="H17" s="6"/>
      <c r="I17" s="30">
        <f>SUM(I11:I16)</f>
        <v>16800</v>
      </c>
    </row>
    <row r="18" spans="1:23" x14ac:dyDescent="0.3">
      <c r="A18" s="3"/>
      <c r="H18" s="6"/>
      <c r="I18" s="7"/>
    </row>
    <row r="19" spans="1:23" ht="7.95" customHeight="1" x14ac:dyDescent="0.3">
      <c r="A19" s="3"/>
    </row>
    <row r="20" spans="1:23" ht="18" x14ac:dyDescent="0.35">
      <c r="A20" s="11" t="s">
        <v>29</v>
      </c>
      <c r="B20" s="5"/>
      <c r="C20" s="5"/>
      <c r="D20" s="5"/>
      <c r="E20" s="5"/>
      <c r="F20" s="5"/>
      <c r="G20" s="5"/>
      <c r="H20" s="5"/>
      <c r="I20" s="5"/>
      <c r="J20" s="5"/>
      <c r="T20" s="8"/>
      <c r="V20" s="9"/>
    </row>
    <row r="21" spans="1:23" x14ac:dyDescent="0.3">
      <c r="A21" s="16" t="s">
        <v>30</v>
      </c>
      <c r="B21" t="s">
        <v>31</v>
      </c>
      <c r="T21" s="8"/>
      <c r="V21" s="9"/>
      <c r="W21" s="9"/>
    </row>
    <row r="22" spans="1:23" x14ac:dyDescent="0.3">
      <c r="A22" s="16" t="s">
        <v>32</v>
      </c>
      <c r="B22" t="s">
        <v>33</v>
      </c>
    </row>
    <row r="24" spans="1:23" ht="18" x14ac:dyDescent="0.35">
      <c r="A24" s="11" t="s">
        <v>34</v>
      </c>
      <c r="B24" s="5"/>
      <c r="C24" s="5"/>
      <c r="D24" s="5"/>
      <c r="E24" s="5"/>
      <c r="F24" s="5"/>
      <c r="G24" s="5"/>
      <c r="H24" s="5"/>
      <c r="I24" s="5"/>
      <c r="J24" s="5"/>
    </row>
    <row r="25" spans="1:23" x14ac:dyDescent="0.3">
      <c r="A25" t="s">
        <v>35</v>
      </c>
      <c r="C25" s="31"/>
      <c r="D25" s="31"/>
      <c r="E25" s="31"/>
      <c r="F25" s="31"/>
      <c r="G25" s="31"/>
    </row>
    <row r="26" spans="1:23" x14ac:dyDescent="0.3">
      <c r="A26" t="s">
        <v>36</v>
      </c>
      <c r="C26" s="31"/>
      <c r="D26" s="31"/>
      <c r="E26" s="31"/>
      <c r="F26" s="31"/>
      <c r="G26" s="31"/>
    </row>
    <row r="27" spans="1:23" x14ac:dyDescent="0.3">
      <c r="A27" t="s">
        <v>37</v>
      </c>
      <c r="C27" s="31"/>
      <c r="D27" s="31"/>
      <c r="E27" s="31"/>
      <c r="F27" s="31"/>
      <c r="G27" s="31"/>
    </row>
    <row r="28" spans="1:23" x14ac:dyDescent="0.3">
      <c r="A28" t="s">
        <v>38</v>
      </c>
      <c r="C28" s="31"/>
      <c r="D28" s="31"/>
      <c r="E28" s="31"/>
      <c r="F28" s="31"/>
      <c r="G28" s="31"/>
    </row>
  </sheetData>
  <mergeCells count="5">
    <mergeCell ref="C27:G27"/>
    <mergeCell ref="C28:G28"/>
    <mergeCell ref="C25:G25"/>
    <mergeCell ref="C26:G26"/>
    <mergeCell ref="C2:G2"/>
  </mergeCells>
  <conditionalFormatting sqref="C2:G2">
    <cfRule type="containsBlanks" dxfId="5" priority="1">
      <formula>LEN(TRIM(C2))=0</formula>
    </cfRule>
  </conditionalFormatting>
  <conditionalFormatting sqref="C25:G28">
    <cfRule type="containsBlanks" dxfId="4" priority="2">
      <formula>LEN(TRIM(C25))=0</formula>
    </cfRule>
  </conditionalFormatting>
  <dataValidations count="2">
    <dataValidation type="list" allowBlank="1" showInputMessage="1" showErrorMessage="1" sqref="J11:J15" xr:uid="{8E4ADF1F-BE9B-4C2A-AEE0-3991CA52AECF}">
      <formula1>"Intern,Extern"</formula1>
    </dataValidation>
    <dataValidation type="whole" allowBlank="1" showInputMessage="1" showErrorMessage="1" sqref="C11:C15" xr:uid="{4C649F8A-D98D-43BB-80F9-C7ECC9E8F199}">
      <formula1>F11</formula1>
      <formula2>G11</formula2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29166-6C82-43DA-A714-DF453F38764A}">
  <sheetPr codeName="Blad3">
    <pageSetUpPr fitToPage="1"/>
  </sheetPr>
  <dimension ref="A2:W25"/>
  <sheetViews>
    <sheetView view="pageLayout" topLeftCell="A12" zoomScaleNormal="100" zoomScaleSheetLayoutView="160" workbookViewId="0">
      <selection activeCell="J11" sqref="J11"/>
    </sheetView>
  </sheetViews>
  <sheetFormatPr defaultRowHeight="14.4" x14ac:dyDescent="0.3"/>
  <cols>
    <col min="1" max="1" width="3.6640625" customWidth="1"/>
    <col min="2" max="2" width="43.44140625" customWidth="1"/>
    <col min="3" max="3" width="12" customWidth="1"/>
    <col min="4" max="4" width="9.109375" customWidth="1"/>
    <col min="5" max="5" width="5.6640625" customWidth="1"/>
    <col min="6" max="7" width="10" customWidth="1"/>
    <col min="8" max="8" width="13.88671875" bestFit="1" customWidth="1"/>
    <col min="9" max="9" width="12.88671875" customWidth="1"/>
    <col min="10" max="10" width="16.6640625" customWidth="1"/>
    <col min="18" max="18" width="13.5546875" bestFit="1" customWidth="1"/>
    <col min="20" max="21" width="12.44140625" bestFit="1" customWidth="1"/>
    <col min="22" max="22" width="13.5546875" bestFit="1" customWidth="1"/>
    <col min="23" max="23" width="11.6640625" customWidth="1"/>
  </cols>
  <sheetData>
    <row r="2" spans="1:10" x14ac:dyDescent="0.3">
      <c r="A2" t="s">
        <v>48</v>
      </c>
      <c r="C2" s="31"/>
      <c r="D2" s="31"/>
      <c r="E2" s="31"/>
      <c r="F2" s="31"/>
      <c r="G2" s="31"/>
      <c r="I2" t="s">
        <v>0</v>
      </c>
    </row>
    <row r="3" spans="1:10" x14ac:dyDescent="0.3">
      <c r="I3" t="s">
        <v>1</v>
      </c>
    </row>
    <row r="4" spans="1:10" x14ac:dyDescent="0.3">
      <c r="F4" s="10"/>
      <c r="G4" s="2"/>
      <c r="I4" s="2" t="s">
        <v>2</v>
      </c>
    </row>
    <row r="5" spans="1:10" x14ac:dyDescent="0.3">
      <c r="A5" s="1" t="s">
        <v>3</v>
      </c>
      <c r="F5" s="2"/>
      <c r="G5" s="2"/>
    </row>
    <row r="6" spans="1:10" x14ac:dyDescent="0.3">
      <c r="A6" s="4" t="s">
        <v>4</v>
      </c>
      <c r="F6" s="12" t="s">
        <v>5</v>
      </c>
      <c r="G6" s="2"/>
    </row>
    <row r="7" spans="1:10" x14ac:dyDescent="0.3">
      <c r="A7" s="13" t="s">
        <v>6</v>
      </c>
      <c r="F7" t="str" cm="1">
        <f t="array" aca="1" ref="F7" ca="1">MID(CELL("bestandsnaam",A1),SEARCH("]",CELL("bestandsnaam",A1))+1,255)</f>
        <v>Perceel 3</v>
      </c>
    </row>
    <row r="9" spans="1:10" ht="18" x14ac:dyDescent="0.35">
      <c r="A9" s="11" t="s">
        <v>44</v>
      </c>
      <c r="B9" s="5"/>
      <c r="C9" s="5"/>
      <c r="D9" s="5"/>
      <c r="E9" s="5"/>
      <c r="F9" s="5"/>
      <c r="G9" s="5"/>
      <c r="H9" s="5"/>
      <c r="I9" s="5"/>
      <c r="J9" s="5"/>
    </row>
    <row r="10" spans="1:10" x14ac:dyDescent="0.3">
      <c r="A10" s="21" t="s">
        <v>8</v>
      </c>
      <c r="B10" s="18" t="s">
        <v>9</v>
      </c>
      <c r="C10" s="18" t="s">
        <v>10</v>
      </c>
      <c r="D10" s="18" t="s">
        <v>11</v>
      </c>
      <c r="E10" s="18"/>
      <c r="F10" s="18" t="s">
        <v>12</v>
      </c>
      <c r="G10" s="18" t="s">
        <v>13</v>
      </c>
      <c r="H10" s="19"/>
      <c r="I10" s="20" t="s">
        <v>14</v>
      </c>
      <c r="J10" s="18" t="s">
        <v>15</v>
      </c>
    </row>
    <row r="11" spans="1:10" x14ac:dyDescent="0.3">
      <c r="A11" s="3">
        <v>1</v>
      </c>
      <c r="B11" s="14" t="s">
        <v>45</v>
      </c>
      <c r="C11" s="28">
        <v>110</v>
      </c>
      <c r="D11" s="22">
        <v>30</v>
      </c>
      <c r="F11" s="17">
        <v>100</v>
      </c>
      <c r="G11" s="17">
        <v>120</v>
      </c>
      <c r="H11" s="6"/>
      <c r="I11" s="23">
        <f>+C11*D11</f>
        <v>3300</v>
      </c>
      <c r="J11" s="29" t="s">
        <v>17</v>
      </c>
    </row>
    <row r="12" spans="1:10" x14ac:dyDescent="0.3">
      <c r="A12" s="3">
        <f>+A11+1</f>
        <v>2</v>
      </c>
      <c r="B12" s="14" t="s">
        <v>46</v>
      </c>
      <c r="C12" s="28">
        <v>120</v>
      </c>
      <c r="D12" s="22">
        <v>20</v>
      </c>
      <c r="F12" s="17">
        <v>110</v>
      </c>
      <c r="G12" s="17">
        <v>130</v>
      </c>
      <c r="H12" s="6"/>
      <c r="I12" s="23">
        <f>+C12*D12</f>
        <v>2400</v>
      </c>
      <c r="J12" s="29" t="s">
        <v>17</v>
      </c>
    </row>
    <row r="13" spans="1:10" ht="6" customHeight="1" thickBot="1" x14ac:dyDescent="0.35">
      <c r="A13" s="3"/>
      <c r="H13" s="6"/>
      <c r="I13" s="26"/>
    </row>
    <row r="14" spans="1:10" ht="15" thickTop="1" x14ac:dyDescent="0.3">
      <c r="A14" s="3"/>
      <c r="B14" s="25" t="s">
        <v>14</v>
      </c>
      <c r="H14" s="6"/>
      <c r="I14" s="30">
        <f>SUM(I9:I13)</f>
        <v>5700</v>
      </c>
    </row>
    <row r="15" spans="1:10" x14ac:dyDescent="0.3">
      <c r="A15" s="3"/>
      <c r="H15" s="6"/>
      <c r="I15" s="7"/>
    </row>
    <row r="16" spans="1:10" ht="7.95" customHeight="1" x14ac:dyDescent="0.3">
      <c r="A16" s="3"/>
    </row>
    <row r="17" spans="1:23" ht="18" x14ac:dyDescent="0.35">
      <c r="A17" s="11" t="s">
        <v>29</v>
      </c>
      <c r="B17" s="5"/>
      <c r="C17" s="5"/>
      <c r="D17" s="5"/>
      <c r="E17" s="5"/>
      <c r="F17" s="5"/>
      <c r="G17" s="5"/>
      <c r="H17" s="5"/>
      <c r="I17" s="5"/>
      <c r="J17" s="5"/>
      <c r="T17" s="8"/>
      <c r="V17" s="9"/>
    </row>
    <row r="18" spans="1:23" x14ac:dyDescent="0.3">
      <c r="A18" s="16" t="s">
        <v>30</v>
      </c>
      <c r="B18" t="s">
        <v>31</v>
      </c>
      <c r="T18" s="8"/>
      <c r="V18" s="9"/>
      <c r="W18" s="9"/>
    </row>
    <row r="19" spans="1:23" x14ac:dyDescent="0.3">
      <c r="A19" s="16" t="s">
        <v>32</v>
      </c>
      <c r="B19" t="s">
        <v>33</v>
      </c>
    </row>
    <row r="21" spans="1:23" ht="18" x14ac:dyDescent="0.35">
      <c r="A21" s="11" t="s">
        <v>34</v>
      </c>
      <c r="B21" s="5"/>
      <c r="C21" s="5"/>
      <c r="D21" s="5"/>
      <c r="E21" s="5"/>
      <c r="F21" s="5"/>
      <c r="G21" s="5"/>
      <c r="H21" s="5"/>
      <c r="I21" s="5"/>
      <c r="J21" s="5"/>
    </row>
    <row r="22" spans="1:23" x14ac:dyDescent="0.3">
      <c r="A22" t="s">
        <v>35</v>
      </c>
      <c r="C22" s="31"/>
      <c r="D22" s="31"/>
      <c r="E22" s="31"/>
      <c r="F22" s="31"/>
      <c r="G22" s="31"/>
    </row>
    <row r="23" spans="1:23" x14ac:dyDescent="0.3">
      <c r="A23" t="s">
        <v>36</v>
      </c>
      <c r="C23" s="31"/>
      <c r="D23" s="31"/>
      <c r="E23" s="31"/>
      <c r="F23" s="31"/>
      <c r="G23" s="31"/>
    </row>
    <row r="24" spans="1:23" x14ac:dyDescent="0.3">
      <c r="A24" t="s">
        <v>37</v>
      </c>
      <c r="C24" s="31"/>
      <c r="D24" s="31"/>
      <c r="E24" s="31"/>
      <c r="F24" s="31"/>
      <c r="G24" s="31"/>
    </row>
    <row r="25" spans="1:23" x14ac:dyDescent="0.3">
      <c r="A25" t="s">
        <v>38</v>
      </c>
      <c r="C25" s="31"/>
      <c r="D25" s="31"/>
      <c r="E25" s="31"/>
      <c r="F25" s="31"/>
      <c r="G25" s="31"/>
    </row>
  </sheetData>
  <sheetProtection algorithmName="SHA-512" hashValue="q5ENja1NCYkQ3n/8DLTCzC9dD9ezdCeLKQyJAPwepqKK6EeyvYz71yiXn+1Pqux30d042MWk4Dv3FUm0xQCyVA==" saltValue="lJQMMIhQ8+5urHLJErxaZQ==" spinCount="100000" sheet="1" objects="1" scenarios="1"/>
  <mergeCells count="5">
    <mergeCell ref="C22:G22"/>
    <mergeCell ref="C23:G23"/>
    <mergeCell ref="C24:G24"/>
    <mergeCell ref="C25:G25"/>
    <mergeCell ref="C2:G2"/>
  </mergeCells>
  <conditionalFormatting sqref="C2:G2">
    <cfRule type="containsBlanks" dxfId="3" priority="1">
      <formula>LEN(TRIM(C2))=0</formula>
    </cfRule>
  </conditionalFormatting>
  <conditionalFormatting sqref="C22:G25">
    <cfRule type="containsBlanks" dxfId="2" priority="2">
      <formula>LEN(TRIM(C22))=0</formula>
    </cfRule>
  </conditionalFormatting>
  <dataValidations count="2">
    <dataValidation type="whole" allowBlank="1" showInputMessage="1" showErrorMessage="1" sqref="C11 C12" xr:uid="{E4FC840F-91A8-470D-9AF2-02AEF8141D1E}">
      <formula1>F11</formula1>
      <formula2>G11</formula2>
    </dataValidation>
    <dataValidation type="list" allowBlank="1" showInputMessage="1" showErrorMessage="1" sqref="J11:J12" xr:uid="{4AC8EE48-0F88-414E-BE63-FEF76EB5631F}">
      <formula1>"Intern,Extern"</formula1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4159D-CDCC-48A4-97BD-2E0D584E2774}">
  <sheetPr codeName="Blad4">
    <pageSetUpPr fitToPage="1"/>
  </sheetPr>
  <dimension ref="A2:W30"/>
  <sheetViews>
    <sheetView view="pageLayout" zoomScaleNormal="100" zoomScaleSheetLayoutView="145" workbookViewId="0">
      <selection activeCell="F36" sqref="F36"/>
    </sheetView>
  </sheetViews>
  <sheetFormatPr defaultRowHeight="14.4" x14ac:dyDescent="0.3"/>
  <cols>
    <col min="1" max="1" width="3.6640625" customWidth="1"/>
    <col min="2" max="2" width="43.44140625" customWidth="1"/>
    <col min="3" max="3" width="12" customWidth="1"/>
    <col min="4" max="4" width="9.109375" customWidth="1"/>
    <col min="5" max="5" width="5.6640625" customWidth="1"/>
    <col min="6" max="7" width="10" customWidth="1"/>
    <col min="8" max="8" width="13.88671875" bestFit="1" customWidth="1"/>
    <col min="9" max="9" width="12.88671875" customWidth="1"/>
    <col min="10" max="10" width="16.6640625" customWidth="1"/>
    <col min="18" max="18" width="13.5546875" bestFit="1" customWidth="1"/>
    <col min="20" max="21" width="12.44140625" bestFit="1" customWidth="1"/>
    <col min="22" max="22" width="13.5546875" bestFit="1" customWidth="1"/>
    <col min="23" max="23" width="11.6640625" customWidth="1"/>
  </cols>
  <sheetData>
    <row r="2" spans="1:10" x14ac:dyDescent="0.3">
      <c r="A2" t="s">
        <v>48</v>
      </c>
      <c r="C2" s="31"/>
      <c r="D2" s="31"/>
      <c r="E2" s="31"/>
      <c r="F2" s="31"/>
      <c r="G2" s="31"/>
      <c r="I2" t="s">
        <v>0</v>
      </c>
    </row>
    <row r="3" spans="1:10" x14ac:dyDescent="0.3">
      <c r="I3" t="s">
        <v>1</v>
      </c>
    </row>
    <row r="4" spans="1:10" x14ac:dyDescent="0.3">
      <c r="F4" s="10"/>
      <c r="G4" s="2"/>
      <c r="I4" s="2" t="s">
        <v>2</v>
      </c>
    </row>
    <row r="5" spans="1:10" x14ac:dyDescent="0.3">
      <c r="A5" s="1" t="s">
        <v>3</v>
      </c>
      <c r="F5" s="2"/>
      <c r="G5" s="2"/>
    </row>
    <row r="6" spans="1:10" x14ac:dyDescent="0.3">
      <c r="A6" s="4" t="s">
        <v>4</v>
      </c>
      <c r="F6" s="12" t="s">
        <v>5</v>
      </c>
      <c r="G6" s="2"/>
    </row>
    <row r="7" spans="1:10" x14ac:dyDescent="0.3">
      <c r="A7" s="13" t="s">
        <v>6</v>
      </c>
      <c r="F7" t="str" cm="1">
        <f t="array" aca="1" ref="F7" ca="1">MID(CELL("bestandsnaam",A1),SEARCH("]",CELL("bestandsnaam",A1))+1,255)</f>
        <v>Perceel 4</v>
      </c>
    </row>
    <row r="9" spans="1:10" ht="18" x14ac:dyDescent="0.35">
      <c r="A9" s="11" t="s">
        <v>47</v>
      </c>
      <c r="B9" s="5"/>
      <c r="C9" s="5"/>
      <c r="D9" s="5"/>
      <c r="E9" s="5"/>
      <c r="F9" s="5"/>
      <c r="G9" s="5"/>
      <c r="H9" s="5"/>
      <c r="I9" s="5"/>
      <c r="J9" s="5"/>
    </row>
    <row r="10" spans="1:10" x14ac:dyDescent="0.3">
      <c r="A10" s="21" t="s">
        <v>8</v>
      </c>
      <c r="B10" s="18" t="s">
        <v>9</v>
      </c>
      <c r="C10" s="18" t="s">
        <v>10</v>
      </c>
      <c r="D10" s="18" t="s">
        <v>11</v>
      </c>
      <c r="E10" s="18"/>
      <c r="F10" s="18" t="s">
        <v>12</v>
      </c>
      <c r="G10" s="18" t="s">
        <v>13</v>
      </c>
      <c r="H10" s="19"/>
      <c r="I10" s="20" t="s">
        <v>14</v>
      </c>
      <c r="J10" s="18" t="s">
        <v>15</v>
      </c>
    </row>
    <row r="11" spans="1:10" x14ac:dyDescent="0.3">
      <c r="A11" s="3">
        <v>1</v>
      </c>
      <c r="B11" s="14" t="s">
        <v>24</v>
      </c>
      <c r="C11" s="28">
        <v>120</v>
      </c>
      <c r="D11" s="22">
        <v>80</v>
      </c>
      <c r="F11" s="17">
        <v>110</v>
      </c>
      <c r="G11" s="17">
        <v>130</v>
      </c>
      <c r="H11" s="6"/>
      <c r="I11" s="23">
        <f>+C11*D11</f>
        <v>9600</v>
      </c>
      <c r="J11" s="29" t="s">
        <v>17</v>
      </c>
    </row>
    <row r="12" spans="1:10" x14ac:dyDescent="0.3">
      <c r="A12" s="3">
        <f>+A11+1</f>
        <v>2</v>
      </c>
      <c r="B12" s="14" t="s">
        <v>20</v>
      </c>
      <c r="C12" s="28">
        <v>100</v>
      </c>
      <c r="D12" s="22">
        <v>20</v>
      </c>
      <c r="F12" s="17">
        <v>90</v>
      </c>
      <c r="G12" s="17">
        <v>110</v>
      </c>
      <c r="H12" s="6"/>
      <c r="I12" s="23">
        <f t="shared" ref="I12:I17" si="0">+C12*D12</f>
        <v>2000</v>
      </c>
      <c r="J12" s="29" t="s">
        <v>17</v>
      </c>
    </row>
    <row r="13" spans="1:10" x14ac:dyDescent="0.3">
      <c r="A13" s="3">
        <f t="shared" ref="A13:A17" si="1">+A12+1</f>
        <v>3</v>
      </c>
      <c r="B13" s="14" t="s">
        <v>22</v>
      </c>
      <c r="C13" s="28">
        <v>100</v>
      </c>
      <c r="D13" s="22">
        <v>30</v>
      </c>
      <c r="F13" s="17">
        <v>90</v>
      </c>
      <c r="G13" s="17">
        <v>110</v>
      </c>
      <c r="H13" s="6"/>
      <c r="I13" s="23">
        <f t="shared" si="0"/>
        <v>3000</v>
      </c>
      <c r="J13" s="29" t="s">
        <v>17</v>
      </c>
    </row>
    <row r="14" spans="1:10" x14ac:dyDescent="0.3">
      <c r="A14" s="3">
        <f t="shared" si="1"/>
        <v>4</v>
      </c>
      <c r="B14" s="14" t="s">
        <v>23</v>
      </c>
      <c r="C14" s="28">
        <v>90</v>
      </c>
      <c r="D14" s="22">
        <v>50</v>
      </c>
      <c r="F14" s="17">
        <v>80</v>
      </c>
      <c r="G14" s="17">
        <v>100</v>
      </c>
      <c r="H14" s="6"/>
      <c r="I14" s="23">
        <f t="shared" si="0"/>
        <v>4500</v>
      </c>
      <c r="J14" s="29" t="s">
        <v>17</v>
      </c>
    </row>
    <row r="15" spans="1:10" x14ac:dyDescent="0.3">
      <c r="A15" s="3">
        <f t="shared" si="1"/>
        <v>5</v>
      </c>
      <c r="B15" s="14" t="s">
        <v>41</v>
      </c>
      <c r="C15" s="28">
        <v>120</v>
      </c>
      <c r="D15" s="22">
        <v>20</v>
      </c>
      <c r="F15" s="17">
        <v>110</v>
      </c>
      <c r="G15" s="17">
        <v>130</v>
      </c>
      <c r="H15" s="6"/>
      <c r="I15" s="23">
        <f t="shared" si="0"/>
        <v>2400</v>
      </c>
      <c r="J15" s="29" t="s">
        <v>17</v>
      </c>
    </row>
    <row r="16" spans="1:10" x14ac:dyDescent="0.3">
      <c r="A16" s="3">
        <f t="shared" si="1"/>
        <v>6</v>
      </c>
      <c r="B16" s="14" t="s">
        <v>43</v>
      </c>
      <c r="C16" s="28">
        <v>120</v>
      </c>
      <c r="D16" s="22">
        <v>30</v>
      </c>
      <c r="F16" s="17">
        <v>110</v>
      </c>
      <c r="G16" s="17">
        <v>130</v>
      </c>
      <c r="H16" s="6"/>
      <c r="I16" s="23">
        <f t="shared" si="0"/>
        <v>3600</v>
      </c>
      <c r="J16" s="29" t="s">
        <v>17</v>
      </c>
    </row>
    <row r="17" spans="1:23" x14ac:dyDescent="0.3">
      <c r="A17" s="3">
        <f t="shared" si="1"/>
        <v>7</v>
      </c>
      <c r="B17" s="14" t="s">
        <v>42</v>
      </c>
      <c r="C17" s="28">
        <v>120</v>
      </c>
      <c r="D17" s="22">
        <v>30</v>
      </c>
      <c r="F17" s="17">
        <v>110</v>
      </c>
      <c r="G17" s="17">
        <v>130</v>
      </c>
      <c r="H17" s="6"/>
      <c r="I17" s="23">
        <f t="shared" si="0"/>
        <v>3600</v>
      </c>
      <c r="J17" s="29" t="s">
        <v>17</v>
      </c>
    </row>
    <row r="18" spans="1:23" ht="5.4" customHeight="1" thickBot="1" x14ac:dyDescent="0.35">
      <c r="A18" s="3"/>
      <c r="H18" s="6"/>
      <c r="I18" s="26"/>
    </row>
    <row r="19" spans="1:23" ht="15" thickTop="1" x14ac:dyDescent="0.3">
      <c r="A19" s="3"/>
      <c r="B19" s="25" t="s">
        <v>14</v>
      </c>
      <c r="H19" s="6"/>
      <c r="I19" s="30">
        <f>SUM(I11:I18)</f>
        <v>28700</v>
      </c>
    </row>
    <row r="20" spans="1:23" x14ac:dyDescent="0.3">
      <c r="A20" s="3"/>
      <c r="H20" s="6"/>
      <c r="I20" s="7"/>
    </row>
    <row r="21" spans="1:23" ht="7.95" customHeight="1" x14ac:dyDescent="0.3">
      <c r="A21" s="3"/>
    </row>
    <row r="22" spans="1:23" ht="18" x14ac:dyDescent="0.35">
      <c r="A22" s="11" t="s">
        <v>29</v>
      </c>
      <c r="B22" s="5"/>
      <c r="C22" s="5"/>
      <c r="D22" s="5"/>
      <c r="E22" s="5"/>
      <c r="F22" s="5"/>
      <c r="G22" s="5"/>
      <c r="H22" s="5"/>
      <c r="I22" s="5"/>
      <c r="J22" s="5"/>
      <c r="T22" s="8"/>
      <c r="V22" s="9"/>
    </row>
    <row r="23" spans="1:23" x14ac:dyDescent="0.3">
      <c r="A23" s="16" t="s">
        <v>30</v>
      </c>
      <c r="B23" t="s">
        <v>31</v>
      </c>
      <c r="T23" s="8"/>
      <c r="V23" s="9"/>
      <c r="W23" s="9"/>
    </row>
    <row r="24" spans="1:23" x14ac:dyDescent="0.3">
      <c r="A24" s="16" t="s">
        <v>32</v>
      </c>
      <c r="B24" t="s">
        <v>33</v>
      </c>
    </row>
    <row r="26" spans="1:23" ht="18" x14ac:dyDescent="0.35">
      <c r="A26" s="11" t="s">
        <v>34</v>
      </c>
      <c r="B26" s="5"/>
      <c r="C26" s="5"/>
      <c r="D26" s="5"/>
      <c r="E26" s="5"/>
      <c r="F26" s="5"/>
      <c r="G26" s="5"/>
      <c r="H26" s="5"/>
      <c r="I26" s="5"/>
      <c r="J26" s="5"/>
    </row>
    <row r="27" spans="1:23" x14ac:dyDescent="0.3">
      <c r="A27" t="s">
        <v>35</v>
      </c>
      <c r="C27" s="31"/>
      <c r="D27" s="31"/>
      <c r="E27" s="31"/>
      <c r="F27" s="31"/>
      <c r="G27" s="31"/>
    </row>
    <row r="28" spans="1:23" x14ac:dyDescent="0.3">
      <c r="A28" t="s">
        <v>36</v>
      </c>
      <c r="C28" s="31"/>
      <c r="D28" s="31"/>
      <c r="E28" s="31"/>
      <c r="F28" s="31"/>
      <c r="G28" s="31"/>
    </row>
    <row r="29" spans="1:23" x14ac:dyDescent="0.3">
      <c r="A29" t="s">
        <v>37</v>
      </c>
      <c r="C29" s="31"/>
      <c r="D29" s="31"/>
      <c r="E29" s="31"/>
      <c r="F29" s="31"/>
      <c r="G29" s="31"/>
    </row>
    <row r="30" spans="1:23" x14ac:dyDescent="0.3">
      <c r="A30" t="s">
        <v>38</v>
      </c>
      <c r="C30" s="31"/>
      <c r="D30" s="31"/>
      <c r="E30" s="31"/>
      <c r="F30" s="31"/>
      <c r="G30" s="31"/>
    </row>
  </sheetData>
  <mergeCells count="5">
    <mergeCell ref="C27:G27"/>
    <mergeCell ref="C28:G28"/>
    <mergeCell ref="C29:G29"/>
    <mergeCell ref="C30:G30"/>
    <mergeCell ref="C2:G2"/>
  </mergeCells>
  <conditionalFormatting sqref="C2:G2">
    <cfRule type="containsBlanks" dxfId="1" priority="1">
      <formula>LEN(TRIM(C2))=0</formula>
    </cfRule>
  </conditionalFormatting>
  <conditionalFormatting sqref="C27:G30">
    <cfRule type="containsBlanks" dxfId="0" priority="2">
      <formula>LEN(TRIM(C27))=0</formula>
    </cfRule>
  </conditionalFormatting>
  <dataValidations count="2">
    <dataValidation type="list" allowBlank="1" showInputMessage="1" showErrorMessage="1" sqref="J11:J17" xr:uid="{03B09C72-3806-49D9-BA20-7A85E57353D9}">
      <formula1>"Intern,Extern"</formula1>
    </dataValidation>
    <dataValidation type="whole" allowBlank="1" showInputMessage="1" showErrorMessage="1" sqref="C11:C17" xr:uid="{500E3E21-A136-402A-AD75-7048C9E7ED72}">
      <formula1>F11</formula1>
      <formula2>G11</formula2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172024-07df-4a97-b2ef-671d439bf64e">
      <Terms xmlns="http://schemas.microsoft.com/office/infopath/2007/PartnerControls"/>
    </lcf76f155ced4ddcb4097134ff3c332f>
    <TaxCatchAll xmlns="c0e46dca-68dd-4bab-80a1-8f5de09b3fd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302307F19EE243A66B8F6F27700990" ma:contentTypeVersion="14" ma:contentTypeDescription="Een nieuw document maken." ma:contentTypeScope="" ma:versionID="b548a7c0a83899971dbd83efa7310d2d">
  <xsd:schema xmlns:xsd="http://www.w3.org/2001/XMLSchema" xmlns:xs="http://www.w3.org/2001/XMLSchema" xmlns:p="http://schemas.microsoft.com/office/2006/metadata/properties" xmlns:ns2="ea172024-07df-4a97-b2ef-671d439bf64e" xmlns:ns3="c0e46dca-68dd-4bab-80a1-8f5de09b3fdf" targetNamespace="http://schemas.microsoft.com/office/2006/metadata/properties" ma:root="true" ma:fieldsID="3729b5d49a5ee78bd2bbf80bf5d2924a" ns2:_="" ns3:_="">
    <xsd:import namespace="ea172024-07df-4a97-b2ef-671d439bf64e"/>
    <xsd:import namespace="c0e46dca-68dd-4bab-80a1-8f5de09b3f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72024-07df-4a97-b2ef-671d439bf6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46dca-68dd-4bab-80a1-8f5de09b3f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aec51e9-54f3-49e3-b59d-5e78e0ff1243}" ma:internalName="TaxCatchAll" ma:showField="CatchAllData" ma:web="c0e46dca-68dd-4bab-80a1-8f5de09b3f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B72D41-5B01-456B-8985-FE3D85681C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29C72E-498D-497C-AB2B-60A4B07B31C5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c0e46dca-68dd-4bab-80a1-8f5de09b3fdf"/>
    <ds:schemaRef ds:uri="ea172024-07df-4a97-b2ef-671d439bf64e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DC414F1-42C4-4694-8CC6-87E132051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172024-07df-4a97-b2ef-671d439bf64e"/>
    <ds:schemaRef ds:uri="c0e46dca-68dd-4bab-80a1-8f5de09b3f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Perceel 1</vt:lpstr>
      <vt:lpstr>Perceel 2</vt:lpstr>
      <vt:lpstr>Perceel 3</vt:lpstr>
      <vt:lpstr>Perceel 4</vt:lpstr>
      <vt:lpstr>'Perceel 1'!Afdrukbereik</vt:lpstr>
      <vt:lpstr>'Perceel 1'!Afdruktitels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Danny van Heugten</dc:creator>
  <cp:keywords/>
  <dc:description/>
  <cp:lastModifiedBy>Steven Oosterling</cp:lastModifiedBy>
  <cp:revision/>
  <dcterms:created xsi:type="dcterms:W3CDTF">2015-06-05T18:17:20Z</dcterms:created>
  <dcterms:modified xsi:type="dcterms:W3CDTF">2025-07-21T06:22:27Z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0x01010080302307F19EE243A66B8F6F27700990</vt:lpwstr>
  </property>
  <property fmtid="{D5CDD505-2E9C-101B-9397-08002B2CF9AE}" pid="3" name="MediaServiceImageTags">
    <vt:lpwstr/>
  </property>
</Properties>
</file>