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365tno.sharepoint.com/teams/T85372/TeamDocuments/Team/2024 2025/05. Aanbestedingsleidraad/"/>
    </mc:Choice>
  </mc:AlternateContent>
  <xr:revisionPtr revIDLastSave="101" documentId="8_{A54231F5-449E-4576-AD27-E2716A56D946}" xr6:coauthVersionLast="47" xr6:coauthVersionMax="47" xr10:uidLastSave="{CD1D75CE-E68D-4EF3-936F-0B16C9669B39}"/>
  <workbookProtection workbookAlgorithmName="SHA-512" workbookHashValue="SfHHJUPsrCWGClWuz5vcSvumgXztwyn4jkP6YrogvOAXGkbXEBoMGH9zqsa2cWTjkTDi3+Ekw9FM/K88H5Dhug==" workbookSaltValue="XQeHQupMvtets0BwyI/SvA==" workbookSpinCount="100000" lockStructure="1"/>
  <bookViews>
    <workbookView xWindow="990" yWindow="-19860" windowWidth="37455" windowHeight="17865" xr2:uid="{C2A7B5A4-9477-4EE8-B94A-11B41BCD89CD}"/>
  </bookViews>
  <sheets>
    <sheet name="Locatieoverzicht " sheetId="7" r:id="rId1"/>
  </sheets>
  <definedNames>
    <definedName name="_xlnm.Print_Area" localSheetId="0">'Locatieoverzicht '!$A$1:$U$25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" i="7" l="1"/>
  <c r="B13" i="7" s="1"/>
  <c r="U16" i="7"/>
  <c r="B16" i="7" s="1"/>
  <c r="U15" i="7"/>
  <c r="B15" i="7" s="1"/>
  <c r="B9" i="7"/>
</calcChain>
</file>

<file path=xl/sharedStrings.xml><?xml version="1.0" encoding="utf-8"?>
<sst xmlns="http://schemas.openxmlformats.org/spreadsheetml/2006/main" count="257" uniqueCount="127">
  <si>
    <t>Locatie</t>
  </si>
  <si>
    <t>Totalen</t>
  </si>
  <si>
    <t>Amsterdam</t>
  </si>
  <si>
    <t>Delft</t>
  </si>
  <si>
    <t>Eindhoven</t>
  </si>
  <si>
    <t>Geleen</t>
  </si>
  <si>
    <t>Groningen</t>
  </si>
  <si>
    <t>Helmond</t>
  </si>
  <si>
    <t>Leiden</t>
  </si>
  <si>
    <t>Petten</t>
  </si>
  <si>
    <t>Rijswijk</t>
  </si>
  <si>
    <t>Den Haag</t>
  </si>
  <si>
    <t>Soesterberg</t>
  </si>
  <si>
    <t>Utrecht</t>
  </si>
  <si>
    <t>Bezoek adres</t>
  </si>
  <si>
    <t>Radarweg 60</t>
  </si>
  <si>
    <t>Stieltjesweg 1 / Van der Waalsweg 12-16</t>
  </si>
  <si>
    <t>Van Amstelpark 8</t>
  </si>
  <si>
    <t>Molengraaffsingel 8</t>
  </si>
  <si>
    <t>Hightech Campus 21</t>
  </si>
  <si>
    <t>Hightech Campus 25</t>
  </si>
  <si>
    <t>Hightech Campus 31</t>
  </si>
  <si>
    <t>Urmonderbaan 22</t>
  </si>
  <si>
    <t>Zernikelaan 14</t>
  </si>
  <si>
    <t>Automotive Campus 30</t>
  </si>
  <si>
    <t>Sylviusweg 71</t>
  </si>
  <si>
    <t>Westerduinweg 3</t>
  </si>
  <si>
    <t>Lange Kleiweg 137</t>
  </si>
  <si>
    <t>Lange Kleiweg 1 D (Kessler Park)</t>
  </si>
  <si>
    <t>Anna van Buerenplein 1</t>
  </si>
  <si>
    <t>Ypenburgse Boslaan 2</t>
  </si>
  <si>
    <t>Oude Waalsdorperweg 63</t>
  </si>
  <si>
    <t>Kampweg 55</t>
  </si>
  <si>
    <t>Princetonlaan 6-8</t>
  </si>
  <si>
    <t>Type locatie en locatiegebruikers</t>
  </si>
  <si>
    <t>Hoofdlocatie / Nevenlocatie</t>
  </si>
  <si>
    <t>Nevenlocatie</t>
  </si>
  <si>
    <t>Hoofdlocatie</t>
  </si>
  <si>
    <t>Kantoor</t>
  </si>
  <si>
    <t>Kantoor/Lab</t>
  </si>
  <si>
    <t xml:space="preserve">Aantal medewerkers met standplaats incl. inhuur </t>
  </si>
  <si>
    <t>Parkeermogelijkheid bezoeker gratis/betaald</t>
  </si>
  <si>
    <t>Gratis</t>
  </si>
  <si>
    <t>Gratis &gt; pas autoriseren</t>
  </si>
  <si>
    <t>Gratis &gt; kenteken registreren</t>
  </si>
  <si>
    <t>Gratis &gt; Parkeergarage &gt; Kenteken registreren</t>
  </si>
  <si>
    <t>Betaald &gt; Parkeergarage</t>
  </si>
  <si>
    <t>Betaald &gt; Parkeervergunning</t>
  </si>
  <si>
    <t>FCSS locatie ja/nee</t>
  </si>
  <si>
    <t>Nee</t>
  </si>
  <si>
    <t>VOG</t>
  </si>
  <si>
    <t>VGB - TNO begeleiding</t>
  </si>
  <si>
    <t>M2 locatie</t>
  </si>
  <si>
    <t>Ja, FSCC</t>
  </si>
  <si>
    <r>
      <t>M2 bruto</t>
    </r>
    <r>
      <rPr>
        <sz val="10"/>
        <color rgb="FFFF0000"/>
        <rFont val="Calibri"/>
        <family val="2"/>
      </rPr>
      <t xml:space="preserve"> </t>
    </r>
    <r>
      <rPr>
        <sz val="10"/>
        <color theme="1"/>
        <rFont val="Calibri"/>
        <family val="2"/>
      </rPr>
      <t>vloeroppervlakte locatie totaal incl lab, opslag, techn. ruimte</t>
    </r>
  </si>
  <si>
    <t xml:space="preserve">M2  bruto vloeroppervlakte algemene ruimten en kantooromgeving </t>
  </si>
  <si>
    <t>Multi tenant</t>
  </si>
  <si>
    <t>Alleen TNO gebruik</t>
  </si>
  <si>
    <t>Type activiteit locatie (kantoor/lab)</t>
  </si>
  <si>
    <t>Type gebruikers (alleen TNO of multi tenant locatie)</t>
  </si>
  <si>
    <t>Alleen TNO</t>
  </si>
  <si>
    <t>Algemeen</t>
  </si>
  <si>
    <t>Gratis parkeergarage campus</t>
  </si>
  <si>
    <t>TNO terrein</t>
  </si>
  <si>
    <t>Afkorting locatie naam</t>
  </si>
  <si>
    <t>MGS</t>
  </si>
  <si>
    <t>AMP</t>
  </si>
  <si>
    <t>STW / VWW</t>
  </si>
  <si>
    <t>HTC-21</t>
  </si>
  <si>
    <t>HTC-25</t>
  </si>
  <si>
    <t>HTC-31</t>
  </si>
  <si>
    <t>UMB</t>
  </si>
  <si>
    <t>ZKL</t>
  </si>
  <si>
    <t>AUC</t>
  </si>
  <si>
    <t>SVW</t>
  </si>
  <si>
    <t>WDW</t>
  </si>
  <si>
    <t>LKW</t>
  </si>
  <si>
    <t>KSP</t>
  </si>
  <si>
    <t>AVB</t>
  </si>
  <si>
    <t>KPW</t>
  </si>
  <si>
    <t>OWW</t>
  </si>
  <si>
    <t>YBL</t>
  </si>
  <si>
    <t>PRL</t>
  </si>
  <si>
    <t>Locatie op Campus terrein HTC</t>
  </si>
  <si>
    <t>Algemene receptie in restaurant. Laden/lossen binnen 30 minuten gratis uitrijden. Bij meer dan 30 minuten reguliere tarief.</t>
  </si>
  <si>
    <t xml:space="preserve">Gratis na kentekenregistratie. Anders regulier tarief terrrein TU </t>
  </si>
  <si>
    <t>Parkeermogelijkheid eigen TNO terrein of algemeen terrein/campus</t>
  </si>
  <si>
    <t>Algemeen campus</t>
  </si>
  <si>
    <t>Receptie aanwezig op locatie Stieltjesweg. De locaties zijn aan elkaar gekoppeld.</t>
  </si>
  <si>
    <t>Locatie op Campus terrein HTC, locatie bekend als Holst Centre</t>
  </si>
  <si>
    <r>
      <t xml:space="preserve">Locatie op Automotive Campus. </t>
    </r>
    <r>
      <rPr>
        <sz val="9"/>
        <rFont val="Calibri"/>
        <family val="2"/>
      </rPr>
      <t>Gebruik intercom bij slagboom. Algemene receptie campus</t>
    </r>
    <r>
      <rPr>
        <sz val="9"/>
        <color theme="1"/>
        <rFont val="Calibri"/>
        <family val="2"/>
      </rPr>
      <t xml:space="preserve"> hoofdgebouw (AUC30) </t>
    </r>
  </si>
  <si>
    <t>Locatie korter dan 5 jaar in gebruik, meubilair nieuw aangeschaft</t>
  </si>
  <si>
    <t xml:space="preserve">Locatie in afgelopen 5 jaar gerenoveerd. Groot deel vergadermeubilair nieuw aangeschaft, Restaurant meubilair en informele ontmoetingsplekken nieuw aangeschaft </t>
  </si>
  <si>
    <t>Locatie in afgelopen 5 jaar gerenoveerd. Restaurant meubilair en informele ontmoetingsplekken nieuw aangeschaft. Groot deel vergadermeubilair nieuw aangeschaft.</t>
  </si>
  <si>
    <t>Locatie korter dan 5 jaar in gebruik. Restaurant meubilair nieuw aangeschaft. Deel vergadermeubilair en informele ontmoetingsplekken nieuw aangeschaft</t>
  </si>
  <si>
    <t xml:space="preserve">Locatie korter dan 5 jaar in gebruik. Deel vergadermeubilair nieuw aangeschaft. Informele ontmoetingsplekken nieuw aangeschaft. </t>
  </si>
  <si>
    <t>Bijzonderheden: aanpassingen inrichting/meubilair korter dan 5 jaar geleden</t>
  </si>
  <si>
    <t>TNO Locaties relevant m.b.t  kantoormeubilair. Niet vermeld zijn Technische werkplaatsen, testlocaties en lab locaties zonder kantoordeel. Niet vermeld zijn locaties in aanbouw. Niet vermeld locaties kleiner dan 10 kantoorwerkplekken.</t>
  </si>
  <si>
    <t>Locatie op Zernike Campus. Gebouw naam Plus Ultra. Melden bij intercom voor toegangs bezoekers/leveranciers. Algemene receptie gebouw Plus Ultra.</t>
  </si>
  <si>
    <t>RDW</t>
  </si>
  <si>
    <t>Algemene receptie</t>
  </si>
  <si>
    <t xml:space="preserve">Locatie in afgelopen 5 jaar gerenoveerd. Deel vergadermeubilair, werkplekken en informele ontmoetingsplekken nieuw aangeschaft </t>
  </si>
  <si>
    <t>Locatie korter dan 5 jaar in gebruik. Deel vergadermeubilair en informele ontmoetingsplekken nieuw aangeschaft</t>
  </si>
  <si>
    <t>Status locaties: augustus 2025</t>
  </si>
  <si>
    <t>Type minimale Screening medewerkers</t>
  </si>
  <si>
    <t>Geen receptie aanwezig. Laden/lossen binnen 30 minuten gratis uitrijden. Bij meer dan 30 minuten reguliere tarief.</t>
  </si>
  <si>
    <t xml:space="preserve">Plannen herindeling locatie en aanpassing meubilair in 2026 met aandacht voor hergebruik en refurbishen. Planningen en aanpassing meubilair nog niet vastgesteld. </t>
  </si>
  <si>
    <t>Mogelijke verhuizing van alle kantoor werkplekken in 2026 naar locatie Den Haag Ypenburgse Boslaan 2</t>
  </si>
  <si>
    <t>Locatie afgelopen 5 jaar voorzien van groot deel nieuw vergadermeubilair, nieuwe ontmoetingsplekken en nieuw restaurant meubilair. Mogelijke toename aantal kantoor werkplekken van circa 40 medewerkers vanaf locatie Rijswijk Lange Kleiweg 137</t>
  </si>
  <si>
    <t>Bijzonderheden en ontwikkelingen locatie</t>
  </si>
  <si>
    <t xml:space="preserve"> Locatie Utrecht in afgelopen 5 jaar gerenoveerd. Groot deel meubilair nieuw aangeschaft. Mogelijke groei van circa 60 werkplekken in 2026 en gebruik extra m2. </t>
  </si>
  <si>
    <t>Parkeervoorziening locatie</t>
  </si>
  <si>
    <t>Security  en toegang locatie</t>
  </si>
  <si>
    <t xml:space="preserve"> Bijzonderheden security en toegang</t>
  </si>
  <si>
    <t>Tonen van legitmatie (rijbewijs niet toegestaan) en zichtbaar dragen TNO toegangspas</t>
  </si>
  <si>
    <t>Tonen van legitmatie  en zichtbaar dragen TNO toegangspas</t>
  </si>
  <si>
    <t xml:space="preserve">Legitimatie en identificatie </t>
  </si>
  <si>
    <t xml:space="preserve"> Begeleiding vanuit TNO verplicht. TNO locatie met meerdere gebouwen</t>
  </si>
  <si>
    <t>Begeleiding vanuit TNO verplicht. TNO locatie met meerdere gebouwen</t>
  </si>
  <si>
    <t>Begeleiding vanuit TNO verplicht. Elektronische apparatuur en mobiele devices niet toegestaan. TNO locatie met meerdere gebouwen</t>
  </si>
  <si>
    <t xml:space="preserve"> Begeleiding vanuit TNO verplicht. Elektronische apparatuur en mobiele devices niet toegestaan.</t>
  </si>
  <si>
    <t>Multi-tenant locatie met meerdere organisaties. Algemene receptie van locatie. Applicatie vanuit verhuurder op telefoon voor toegang noodzakelijk.</t>
  </si>
  <si>
    <t xml:space="preserve">Locatie op campus Terrein Brightlands. Algemene receptie. Meerdere gebouwen nr 5, 24, 220 </t>
  </si>
  <si>
    <t xml:space="preserve">Begeleiding vanuit TNO verplicht. Gedeeld terrein met meerdere organisaties en gebouwen. TNO gebruikt momenteel 4 gebouwen.  Er gelden strikte security eisen voor toegang tot het terrein. </t>
  </si>
  <si>
    <t xml:space="preserve">Gevestigd in locatie van Universiteit Utrecht. </t>
  </si>
  <si>
    <t>Bijlage C05  - TNO Locaties en omvang cijfers kantooromgeving</t>
  </si>
  <si>
    <t>Referentienummer: WS2620331248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</si>
</sst>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4"/>
      <color rgb="FF002887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b/>
      <sz val="11"/>
      <color rgb="FF002887"/>
      <name val="Calibri"/>
      <family val="2"/>
    </font>
    <font>
      <b/>
      <sz val="10"/>
      <color rgb="FF002887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b/>
      <sz val="10"/>
      <color theme="1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5" borderId="0" xfId="0" applyFont="1" applyFill="1"/>
    <xf numFmtId="0" fontId="2" fillId="5" borderId="0" xfId="0" applyFont="1" applyFill="1"/>
    <xf numFmtId="0" fontId="3" fillId="5" borderId="0" xfId="0" applyFont="1" applyFill="1"/>
    <xf numFmtId="0" fontId="4" fillId="0" borderId="0" xfId="0" applyFont="1"/>
    <xf numFmtId="0" fontId="5" fillId="5" borderId="0" xfId="0" applyFont="1" applyFill="1"/>
    <xf numFmtId="0" fontId="6" fillId="5" borderId="0" xfId="0" applyFont="1" applyFill="1" applyAlignment="1">
      <alignment vertical="top" wrapText="1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5" xfId="0" applyFont="1" applyFill="1" applyBorder="1"/>
    <xf numFmtId="0" fontId="8" fillId="2" borderId="3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0" fillId="0" borderId="3" xfId="0" applyFont="1" applyBorder="1"/>
    <xf numFmtId="0" fontId="10" fillId="0" borderId="0" xfId="0" applyFont="1"/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/>
    <xf numFmtId="0" fontId="11" fillId="0" borderId="3" xfId="0" applyFont="1" applyBorder="1"/>
    <xf numFmtId="0" fontId="11" fillId="0" borderId="0" xfId="0" applyFont="1"/>
    <xf numFmtId="0" fontId="3" fillId="4" borderId="1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9" fillId="3" borderId="1" xfId="0" applyFont="1" applyFill="1" applyBorder="1"/>
    <xf numFmtId="0" fontId="3" fillId="4" borderId="7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15" xfId="0" applyFont="1" applyBorder="1"/>
    <xf numFmtId="0" fontId="4" fillId="0" borderId="15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11" fillId="0" borderId="15" xfId="0" applyFont="1" applyBorder="1" applyAlignment="1">
      <alignment wrapText="1"/>
    </xf>
    <xf numFmtId="0" fontId="8" fillId="2" borderId="10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12" fillId="0" borderId="3" xfId="0" applyFont="1" applyBorder="1" applyAlignment="1">
      <alignment horizontal="left" wrapText="1"/>
    </xf>
    <xf numFmtId="0" fontId="12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3" fillId="3" borderId="1" xfId="0" applyFont="1" applyFill="1" applyBorder="1"/>
    <xf numFmtId="0" fontId="14" fillId="5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2887"/>
      <color rgb="FFF28A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82E0-5757-4A87-AE6B-2484CDD13D03}">
  <sheetPr>
    <tabColor theme="9"/>
  </sheetPr>
  <dimension ref="A1:V30"/>
  <sheetViews>
    <sheetView tabSelected="1" zoomScale="60" zoomScaleNormal="60" zoomScaleSheetLayoutView="80" workbookViewId="0">
      <pane xSplit="2" ySplit="8" topLeftCell="C22" activePane="bottomRight" state="frozen"/>
      <selection pane="topRight" activeCell="C1" sqref="C1"/>
      <selection pane="bottomLeft" activeCell="A7" sqref="A7"/>
      <selection pane="bottomRight" activeCell="H24" sqref="H24"/>
    </sheetView>
  </sheetViews>
  <sheetFormatPr defaultColWidth="8.7265625" defaultRowHeight="12" x14ac:dyDescent="0.3"/>
  <cols>
    <col min="1" max="1" width="56.1796875" style="4" customWidth="1"/>
    <col min="2" max="2" width="8.453125" style="4" customWidth="1"/>
    <col min="3" max="3" width="18.26953125" style="4" customWidth="1"/>
    <col min="4" max="4" width="21.453125" style="4" bestFit="1" customWidth="1"/>
    <col min="5" max="6" width="21.453125" style="4" customWidth="1"/>
    <col min="7" max="9" width="19.453125" style="4" customWidth="1"/>
    <col min="10" max="10" width="19.453125" style="33" customWidth="1"/>
    <col min="11" max="11" width="19.453125" style="4" customWidth="1"/>
    <col min="12" max="12" width="22.1796875" style="4" customWidth="1"/>
    <col min="13" max="14" width="19.453125" style="4" customWidth="1"/>
    <col min="15" max="15" width="19.453125" style="33" customWidth="1"/>
    <col min="16" max="16" width="26.90625" style="4" customWidth="1"/>
    <col min="17" max="17" width="21.7265625" style="4" customWidth="1"/>
    <col min="18" max="18" width="19.453125" style="4" customWidth="1"/>
    <col min="19" max="19" width="22.7265625" style="4" customWidth="1"/>
    <col min="20" max="20" width="19.453125" style="4" customWidth="1"/>
    <col min="21" max="21" width="20.453125" style="4" customWidth="1"/>
    <col min="22" max="16384" width="8.7265625" style="4"/>
  </cols>
  <sheetData>
    <row r="1" spans="1:22" ht="18.5" x14ac:dyDescent="0.45">
      <c r="A1" s="65" t="s">
        <v>125</v>
      </c>
      <c r="B1" s="1"/>
      <c r="C1" s="1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3"/>
      <c r="P1" s="2"/>
      <c r="Q1" s="2"/>
      <c r="R1" s="2"/>
      <c r="S1" s="2"/>
      <c r="T1" s="2"/>
      <c r="U1" s="2"/>
    </row>
    <row r="2" spans="1:22" ht="20" customHeight="1" x14ac:dyDescent="0.45">
      <c r="A2" s="65" t="s">
        <v>126</v>
      </c>
      <c r="B2" s="1"/>
      <c r="C2" s="1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3"/>
      <c r="P2" s="2"/>
      <c r="Q2" s="2"/>
      <c r="R2" s="2"/>
      <c r="S2" s="2"/>
      <c r="T2" s="2"/>
      <c r="U2" s="2"/>
    </row>
    <row r="3" spans="1:22" ht="8.5" customHeight="1" x14ac:dyDescent="0.45">
      <c r="A3" s="1"/>
      <c r="B3" s="1"/>
      <c r="C3" s="1"/>
      <c r="D3" s="2"/>
      <c r="E3" s="2"/>
      <c r="F3" s="2"/>
      <c r="G3" s="2"/>
      <c r="H3" s="2"/>
      <c r="I3" s="2"/>
      <c r="J3" s="3"/>
      <c r="K3" s="2"/>
      <c r="L3" s="2"/>
      <c r="M3" s="2"/>
      <c r="N3" s="2"/>
      <c r="O3" s="3"/>
      <c r="P3" s="2"/>
      <c r="Q3" s="2"/>
      <c r="R3" s="2"/>
      <c r="S3" s="2"/>
      <c r="T3" s="2"/>
      <c r="U3" s="2"/>
    </row>
    <row r="4" spans="1:22" ht="18.5" x14ac:dyDescent="0.45">
      <c r="A4" s="5" t="s">
        <v>103</v>
      </c>
      <c r="B4" s="1"/>
      <c r="C4" s="1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3"/>
      <c r="P4" s="2"/>
      <c r="Q4" s="2"/>
      <c r="R4" s="2"/>
      <c r="S4" s="2"/>
      <c r="T4" s="2"/>
      <c r="U4" s="2"/>
    </row>
    <row r="5" spans="1:22" ht="56" customHeight="1" x14ac:dyDescent="0.3">
      <c r="A5" s="6" t="s">
        <v>97</v>
      </c>
      <c r="B5" s="6"/>
      <c r="C5" s="6"/>
      <c r="D5" s="2"/>
      <c r="E5" s="2"/>
      <c r="F5" s="2"/>
      <c r="G5" s="2"/>
      <c r="H5" s="2"/>
      <c r="I5" s="2"/>
      <c r="J5" s="3"/>
      <c r="K5" s="2"/>
      <c r="L5" s="2"/>
      <c r="M5" s="2"/>
      <c r="N5" s="2"/>
      <c r="O5" s="3"/>
      <c r="P5" s="2"/>
      <c r="Q5" s="2"/>
      <c r="R5" s="2"/>
      <c r="S5" s="2"/>
      <c r="T5" s="2"/>
      <c r="U5" s="2"/>
    </row>
    <row r="6" spans="1:22" ht="20.149999999999999" customHeight="1" x14ac:dyDescent="0.3">
      <c r="A6" s="7" t="s">
        <v>0</v>
      </c>
      <c r="B6" s="7" t="s">
        <v>1</v>
      </c>
      <c r="C6" s="7" t="s">
        <v>2</v>
      </c>
      <c r="D6" s="11" t="s">
        <v>3</v>
      </c>
      <c r="E6" s="8"/>
      <c r="F6" s="8"/>
      <c r="G6" s="7" t="s">
        <v>4</v>
      </c>
      <c r="H6" s="9"/>
      <c r="I6" s="10"/>
      <c r="J6" s="7" t="s">
        <v>5</v>
      </c>
      <c r="K6" s="9" t="s">
        <v>6</v>
      </c>
      <c r="L6" s="7" t="s">
        <v>7</v>
      </c>
      <c r="M6" s="7" t="s">
        <v>8</v>
      </c>
      <c r="N6" s="7" t="s">
        <v>9</v>
      </c>
      <c r="O6" s="11" t="s">
        <v>10</v>
      </c>
      <c r="P6" s="8"/>
      <c r="Q6" s="11" t="s">
        <v>11</v>
      </c>
      <c r="R6" s="8"/>
      <c r="S6" s="8"/>
      <c r="T6" s="7" t="s">
        <v>12</v>
      </c>
      <c r="U6" s="7" t="s">
        <v>13</v>
      </c>
    </row>
    <row r="7" spans="1:22" ht="26" x14ac:dyDescent="0.3">
      <c r="A7" s="53" t="s">
        <v>14</v>
      </c>
      <c r="B7" s="12"/>
      <c r="C7" s="12" t="s">
        <v>15</v>
      </c>
      <c r="D7" s="55" t="s">
        <v>16</v>
      </c>
      <c r="E7" s="13" t="s">
        <v>17</v>
      </c>
      <c r="F7" s="13" t="s">
        <v>18</v>
      </c>
      <c r="G7" s="14" t="s">
        <v>19</v>
      </c>
      <c r="H7" s="15" t="s">
        <v>20</v>
      </c>
      <c r="I7" s="58" t="s">
        <v>21</v>
      </c>
      <c r="J7" s="12" t="s">
        <v>22</v>
      </c>
      <c r="K7" s="13" t="s">
        <v>23</v>
      </c>
      <c r="L7" s="12" t="s">
        <v>24</v>
      </c>
      <c r="M7" s="12" t="s">
        <v>25</v>
      </c>
      <c r="N7" s="12" t="s">
        <v>26</v>
      </c>
      <c r="O7" s="12" t="s">
        <v>27</v>
      </c>
      <c r="P7" s="13" t="s">
        <v>28</v>
      </c>
      <c r="Q7" s="14" t="s">
        <v>29</v>
      </c>
      <c r="R7" s="15" t="s">
        <v>30</v>
      </c>
      <c r="S7" s="58" t="s">
        <v>31</v>
      </c>
      <c r="T7" s="12" t="s">
        <v>32</v>
      </c>
      <c r="U7" s="12" t="s">
        <v>33</v>
      </c>
    </row>
    <row r="8" spans="1:22" ht="15" customHeight="1" x14ac:dyDescent="0.3">
      <c r="A8" s="16" t="s">
        <v>34</v>
      </c>
      <c r="B8" s="16"/>
      <c r="C8" s="16"/>
      <c r="D8" s="17"/>
      <c r="E8" s="18"/>
      <c r="F8" s="18"/>
      <c r="G8" s="56"/>
      <c r="H8" s="57"/>
      <c r="I8" s="19"/>
      <c r="J8" s="20"/>
      <c r="K8" s="18"/>
      <c r="L8" s="17"/>
      <c r="M8" s="17"/>
      <c r="N8" s="17"/>
      <c r="O8" s="37"/>
      <c r="P8" s="18"/>
      <c r="Q8" s="17"/>
      <c r="R8" s="21"/>
      <c r="S8" s="18"/>
      <c r="T8" s="17"/>
      <c r="U8" s="21"/>
    </row>
    <row r="9" spans="1:22" s="27" customFormat="1" ht="15" customHeight="1" x14ac:dyDescent="0.3">
      <c r="A9" s="22" t="s">
        <v>35</v>
      </c>
      <c r="B9" s="22">
        <f>COUNTA(D9:U9)</f>
        <v>18</v>
      </c>
      <c r="C9" s="22" t="s">
        <v>36</v>
      </c>
      <c r="D9" s="23" t="s">
        <v>37</v>
      </c>
      <c r="E9" s="23" t="s">
        <v>37</v>
      </c>
      <c r="F9" s="23" t="s">
        <v>37</v>
      </c>
      <c r="G9" s="23" t="s">
        <v>37</v>
      </c>
      <c r="H9" s="23" t="s">
        <v>37</v>
      </c>
      <c r="I9" s="23" t="s">
        <v>37</v>
      </c>
      <c r="J9" s="23" t="s">
        <v>36</v>
      </c>
      <c r="K9" s="23" t="s">
        <v>36</v>
      </c>
      <c r="L9" s="23" t="s">
        <v>37</v>
      </c>
      <c r="M9" s="23" t="s">
        <v>37</v>
      </c>
      <c r="N9" s="23" t="s">
        <v>37</v>
      </c>
      <c r="O9" s="23" t="s">
        <v>36</v>
      </c>
      <c r="P9" s="24" t="s">
        <v>36</v>
      </c>
      <c r="Q9" s="22" t="s">
        <v>37</v>
      </c>
      <c r="R9" s="25" t="s">
        <v>37</v>
      </c>
      <c r="S9" s="24" t="s">
        <v>37</v>
      </c>
      <c r="T9" s="22" t="s">
        <v>36</v>
      </c>
      <c r="U9" s="22" t="s">
        <v>37</v>
      </c>
      <c r="V9" s="26"/>
    </row>
    <row r="10" spans="1:22" ht="15" customHeight="1" x14ac:dyDescent="0.3">
      <c r="A10" s="28" t="s">
        <v>58</v>
      </c>
      <c r="B10" s="28"/>
      <c r="C10" s="28" t="s">
        <v>38</v>
      </c>
      <c r="D10" s="29" t="s">
        <v>38</v>
      </c>
      <c r="E10" s="29" t="s">
        <v>39</v>
      </c>
      <c r="F10" s="29" t="s">
        <v>38</v>
      </c>
      <c r="G10" s="29" t="s">
        <v>39</v>
      </c>
      <c r="H10" s="29" t="s">
        <v>39</v>
      </c>
      <c r="I10" s="29" t="s">
        <v>39</v>
      </c>
      <c r="J10" s="25" t="s">
        <v>39</v>
      </c>
      <c r="K10" s="29" t="s">
        <v>39</v>
      </c>
      <c r="L10" s="29" t="s">
        <v>38</v>
      </c>
      <c r="M10" s="29" t="s">
        <v>39</v>
      </c>
      <c r="N10" s="29" t="s">
        <v>38</v>
      </c>
      <c r="O10" s="25" t="s">
        <v>39</v>
      </c>
      <c r="P10" s="30" t="s">
        <v>38</v>
      </c>
      <c r="Q10" s="28" t="s">
        <v>38</v>
      </c>
      <c r="R10" s="29" t="s">
        <v>38</v>
      </c>
      <c r="S10" s="30" t="s">
        <v>38</v>
      </c>
      <c r="T10" s="28" t="s">
        <v>38</v>
      </c>
      <c r="U10" s="28" t="s">
        <v>38</v>
      </c>
      <c r="V10" s="31"/>
    </row>
    <row r="11" spans="1:22" ht="15" customHeight="1" x14ac:dyDescent="0.3">
      <c r="A11" s="28" t="s">
        <v>59</v>
      </c>
      <c r="B11" s="28"/>
      <c r="C11" s="28" t="s">
        <v>56</v>
      </c>
      <c r="D11" s="29" t="s">
        <v>57</v>
      </c>
      <c r="E11" s="29" t="s">
        <v>56</v>
      </c>
      <c r="F11" s="29" t="s">
        <v>56</v>
      </c>
      <c r="G11" s="25" t="s">
        <v>56</v>
      </c>
      <c r="H11" s="25" t="s">
        <v>56</v>
      </c>
      <c r="I11" s="25" t="s">
        <v>56</v>
      </c>
      <c r="J11" s="25" t="s">
        <v>56</v>
      </c>
      <c r="K11" s="22" t="s">
        <v>56</v>
      </c>
      <c r="L11" s="22" t="s">
        <v>56</v>
      </c>
      <c r="M11" s="29" t="s">
        <v>56</v>
      </c>
      <c r="N11" s="29" t="s">
        <v>56</v>
      </c>
      <c r="O11" s="22" t="s">
        <v>60</v>
      </c>
      <c r="P11" s="30" t="s">
        <v>56</v>
      </c>
      <c r="Q11" s="28" t="s">
        <v>60</v>
      </c>
      <c r="R11" s="28" t="s">
        <v>60</v>
      </c>
      <c r="S11" s="28" t="s">
        <v>60</v>
      </c>
      <c r="T11" s="28" t="s">
        <v>60</v>
      </c>
      <c r="U11" s="28" t="s">
        <v>56</v>
      </c>
      <c r="V11" s="31"/>
    </row>
    <row r="12" spans="1:22" ht="15" customHeight="1" x14ac:dyDescent="0.3">
      <c r="A12" s="28" t="s">
        <v>64</v>
      </c>
      <c r="B12" s="28"/>
      <c r="C12" s="28" t="s">
        <v>99</v>
      </c>
      <c r="D12" s="29" t="s">
        <v>67</v>
      </c>
      <c r="E12" s="29" t="s">
        <v>66</v>
      </c>
      <c r="F12" s="29" t="s">
        <v>65</v>
      </c>
      <c r="G12" s="22" t="s">
        <v>68</v>
      </c>
      <c r="H12" s="22" t="s">
        <v>69</v>
      </c>
      <c r="I12" s="22" t="s">
        <v>70</v>
      </c>
      <c r="J12" s="25" t="s">
        <v>71</v>
      </c>
      <c r="K12" s="22" t="s">
        <v>72</v>
      </c>
      <c r="L12" s="22" t="s">
        <v>73</v>
      </c>
      <c r="M12" s="29" t="s">
        <v>74</v>
      </c>
      <c r="N12" s="29" t="s">
        <v>75</v>
      </c>
      <c r="O12" s="22" t="s">
        <v>76</v>
      </c>
      <c r="P12" s="29" t="s">
        <v>77</v>
      </c>
      <c r="Q12" s="28" t="s">
        <v>78</v>
      </c>
      <c r="R12" s="28" t="s">
        <v>81</v>
      </c>
      <c r="S12" s="29" t="s">
        <v>80</v>
      </c>
      <c r="T12" s="28" t="s">
        <v>79</v>
      </c>
      <c r="U12" s="28" t="s">
        <v>82</v>
      </c>
      <c r="V12" s="31"/>
    </row>
    <row r="13" spans="1:22" s="33" customFormat="1" ht="15" customHeight="1" x14ac:dyDescent="0.3">
      <c r="A13" s="22" t="s">
        <v>40</v>
      </c>
      <c r="B13" s="22">
        <f>SUM(C13:U13)</f>
        <v>5334</v>
      </c>
      <c r="C13" s="22">
        <v>127</v>
      </c>
      <c r="D13" s="25">
        <v>457</v>
      </c>
      <c r="E13" s="25">
        <v>10</v>
      </c>
      <c r="F13" s="25">
        <v>260</v>
      </c>
      <c r="G13" s="25">
        <v>65</v>
      </c>
      <c r="H13" s="25">
        <v>199</v>
      </c>
      <c r="I13" s="25">
        <v>135</v>
      </c>
      <c r="J13" s="25">
        <v>46</v>
      </c>
      <c r="K13" s="25">
        <v>104</v>
      </c>
      <c r="L13" s="25">
        <v>142</v>
      </c>
      <c r="M13" s="25">
        <v>370</v>
      </c>
      <c r="N13" s="25">
        <v>272</v>
      </c>
      <c r="O13" s="25">
        <v>86</v>
      </c>
      <c r="P13" s="24">
        <v>179</v>
      </c>
      <c r="Q13" s="22">
        <v>1145</v>
      </c>
      <c r="R13" s="25">
        <v>173</v>
      </c>
      <c r="S13" s="24">
        <v>772</v>
      </c>
      <c r="T13" s="22">
        <v>234</v>
      </c>
      <c r="U13" s="22">
        <f>558</f>
        <v>558</v>
      </c>
      <c r="V13" s="32"/>
    </row>
    <row r="14" spans="1:22" ht="15" customHeight="1" x14ac:dyDescent="0.3">
      <c r="A14" s="16" t="s">
        <v>52</v>
      </c>
      <c r="B14" s="34"/>
      <c r="C14" s="34"/>
      <c r="D14" s="21"/>
      <c r="E14" s="21"/>
      <c r="F14" s="21"/>
      <c r="G14" s="21"/>
      <c r="H14" s="21"/>
      <c r="I14" s="21"/>
      <c r="J14" s="34"/>
      <c r="K14" s="21"/>
      <c r="L14" s="21"/>
      <c r="M14" s="21"/>
      <c r="N14" s="21"/>
      <c r="O14" s="34"/>
      <c r="P14" s="18"/>
      <c r="Q14" s="17"/>
      <c r="R14" s="21"/>
      <c r="S14" s="18"/>
      <c r="T14" s="17"/>
      <c r="U14" s="17"/>
      <c r="V14" s="31"/>
    </row>
    <row r="15" spans="1:22" ht="15" customHeight="1" x14ac:dyDescent="0.3">
      <c r="A15" s="28" t="s">
        <v>54</v>
      </c>
      <c r="B15" s="22">
        <f>SUM(C15:U15)</f>
        <v>190379</v>
      </c>
      <c r="C15" s="22">
        <v>943</v>
      </c>
      <c r="D15" s="25">
        <v>12535</v>
      </c>
      <c r="E15" s="29">
        <v>2725</v>
      </c>
      <c r="F15" s="29">
        <v>2374</v>
      </c>
      <c r="G15" s="29">
        <v>3932</v>
      </c>
      <c r="H15" s="29">
        <v>2819</v>
      </c>
      <c r="I15" s="25">
        <v>2760</v>
      </c>
      <c r="J15" s="25">
        <v>1412</v>
      </c>
      <c r="K15" s="29">
        <v>1952</v>
      </c>
      <c r="L15" s="29">
        <v>28226</v>
      </c>
      <c r="M15" s="29">
        <v>8941</v>
      </c>
      <c r="N15" s="29">
        <v>17753</v>
      </c>
      <c r="O15" s="25">
        <v>19141</v>
      </c>
      <c r="P15" s="30">
        <v>9242</v>
      </c>
      <c r="Q15" s="28">
        <v>9523</v>
      </c>
      <c r="R15" s="29">
        <v>18456</v>
      </c>
      <c r="S15" s="30">
        <v>27350</v>
      </c>
      <c r="T15" s="28">
        <v>10626</v>
      </c>
      <c r="U15" s="28">
        <f>9669</f>
        <v>9669</v>
      </c>
      <c r="V15" s="31"/>
    </row>
    <row r="16" spans="1:22" ht="15" customHeight="1" x14ac:dyDescent="0.3">
      <c r="A16" s="28" t="s">
        <v>55</v>
      </c>
      <c r="B16" s="22">
        <f>SUM(C16:U16)</f>
        <v>58273</v>
      </c>
      <c r="C16" s="22">
        <v>644</v>
      </c>
      <c r="D16" s="25">
        <v>4792</v>
      </c>
      <c r="E16" s="29">
        <v>294</v>
      </c>
      <c r="F16" s="29">
        <v>1591</v>
      </c>
      <c r="G16" s="29">
        <v>1258</v>
      </c>
      <c r="H16" s="29">
        <v>1320</v>
      </c>
      <c r="I16" s="29">
        <v>1304</v>
      </c>
      <c r="J16" s="25">
        <v>503</v>
      </c>
      <c r="K16" s="29">
        <v>995</v>
      </c>
      <c r="L16" s="29">
        <v>2354</v>
      </c>
      <c r="M16" s="29">
        <v>3453</v>
      </c>
      <c r="N16" s="29">
        <v>3412</v>
      </c>
      <c r="O16" s="25">
        <v>4757</v>
      </c>
      <c r="P16" s="30">
        <v>1345</v>
      </c>
      <c r="Q16" s="28">
        <v>6243</v>
      </c>
      <c r="R16" s="29">
        <v>2527</v>
      </c>
      <c r="S16" s="30">
        <v>12724</v>
      </c>
      <c r="T16" s="28">
        <v>3877</v>
      </c>
      <c r="U16" s="28">
        <f>4880</f>
        <v>4880</v>
      </c>
      <c r="V16" s="31"/>
    </row>
    <row r="17" spans="1:22" ht="15" customHeight="1" x14ac:dyDescent="0.3">
      <c r="A17" s="16" t="s">
        <v>109</v>
      </c>
      <c r="B17" s="34"/>
      <c r="C17" s="34"/>
      <c r="D17" s="21"/>
      <c r="E17" s="21"/>
      <c r="F17" s="21"/>
      <c r="G17" s="21"/>
      <c r="H17" s="21"/>
      <c r="I17" s="21"/>
      <c r="J17" s="34"/>
      <c r="K17" s="21"/>
      <c r="L17" s="21"/>
      <c r="M17" s="21"/>
      <c r="N17" s="21"/>
      <c r="O17" s="34"/>
      <c r="P17" s="18"/>
      <c r="Q17" s="17"/>
      <c r="R17" s="21"/>
      <c r="S17" s="18"/>
      <c r="T17" s="17"/>
      <c r="U17" s="17"/>
      <c r="V17" s="31"/>
    </row>
    <row r="18" spans="1:22" s="27" customFormat="1" ht="188" customHeight="1" x14ac:dyDescent="0.3">
      <c r="A18" s="61" t="s">
        <v>96</v>
      </c>
      <c r="B18" s="22"/>
      <c r="C18" s="59"/>
      <c r="D18" s="61" t="s">
        <v>93</v>
      </c>
      <c r="E18" s="61" t="s">
        <v>91</v>
      </c>
      <c r="F18" s="61" t="s">
        <v>91</v>
      </c>
      <c r="G18" s="35"/>
      <c r="H18" s="60"/>
      <c r="I18" s="35"/>
      <c r="J18" s="60"/>
      <c r="K18" s="61" t="s">
        <v>102</v>
      </c>
      <c r="L18" s="59"/>
      <c r="M18" s="61" t="s">
        <v>94</v>
      </c>
      <c r="N18" s="59"/>
      <c r="O18" s="61" t="s">
        <v>107</v>
      </c>
      <c r="P18" s="62" t="s">
        <v>95</v>
      </c>
      <c r="Q18" s="61" t="s">
        <v>106</v>
      </c>
      <c r="R18" s="46" t="s">
        <v>108</v>
      </c>
      <c r="S18" s="63" t="s">
        <v>92</v>
      </c>
      <c r="T18" s="62" t="s">
        <v>101</v>
      </c>
      <c r="U18" s="61" t="s">
        <v>110</v>
      </c>
      <c r="V18" s="26"/>
    </row>
    <row r="19" spans="1:22" ht="15" customHeight="1" x14ac:dyDescent="0.3">
      <c r="A19" s="16" t="s">
        <v>111</v>
      </c>
      <c r="B19" s="16"/>
      <c r="C19" s="16"/>
      <c r="D19" s="17"/>
      <c r="E19" s="17"/>
      <c r="F19" s="17"/>
      <c r="G19" s="17"/>
      <c r="H19" s="17"/>
      <c r="I19" s="17"/>
      <c r="J19" s="37"/>
      <c r="K19" s="21"/>
      <c r="L19" s="17"/>
      <c r="M19" s="17"/>
      <c r="N19" s="17"/>
      <c r="O19" s="37"/>
      <c r="P19" s="38"/>
      <c r="Q19" s="17"/>
      <c r="R19" s="21"/>
      <c r="S19" s="17"/>
      <c r="T19" s="17"/>
      <c r="U19" s="17"/>
      <c r="V19" s="31"/>
    </row>
    <row r="20" spans="1:22" s="27" customFormat="1" ht="15" customHeight="1" x14ac:dyDescent="0.3">
      <c r="A20" s="22" t="s">
        <v>86</v>
      </c>
      <c r="B20" s="22"/>
      <c r="C20" s="22" t="s">
        <v>61</v>
      </c>
      <c r="D20" s="22" t="s">
        <v>87</v>
      </c>
      <c r="E20" s="22" t="s">
        <v>87</v>
      </c>
      <c r="F20" s="22" t="s">
        <v>87</v>
      </c>
      <c r="G20" s="22" t="s">
        <v>87</v>
      </c>
      <c r="H20" s="22" t="s">
        <v>87</v>
      </c>
      <c r="I20" s="22" t="s">
        <v>87</v>
      </c>
      <c r="J20" s="22" t="s">
        <v>87</v>
      </c>
      <c r="K20" s="25" t="s">
        <v>61</v>
      </c>
      <c r="L20" s="22" t="s">
        <v>87</v>
      </c>
      <c r="M20" s="22" t="s">
        <v>61</v>
      </c>
      <c r="N20" s="22" t="s">
        <v>61</v>
      </c>
      <c r="O20" s="22" t="s">
        <v>63</v>
      </c>
      <c r="P20" s="52" t="s">
        <v>61</v>
      </c>
      <c r="Q20" s="22" t="s">
        <v>61</v>
      </c>
      <c r="R20" s="22" t="s">
        <v>63</v>
      </c>
      <c r="S20" s="22" t="s">
        <v>63</v>
      </c>
      <c r="T20" s="22" t="s">
        <v>63</v>
      </c>
      <c r="U20" s="22" t="s">
        <v>87</v>
      </c>
      <c r="V20" s="26"/>
    </row>
    <row r="21" spans="1:22" s="43" customFormat="1" ht="56" customHeight="1" x14ac:dyDescent="0.3">
      <c r="A21" s="39" t="s">
        <v>41</v>
      </c>
      <c r="B21" s="39"/>
      <c r="C21" s="39" t="s">
        <v>61</v>
      </c>
      <c r="D21" s="39" t="s">
        <v>85</v>
      </c>
      <c r="E21" s="39" t="s">
        <v>85</v>
      </c>
      <c r="F21" s="39" t="s">
        <v>85</v>
      </c>
      <c r="G21" s="39" t="s">
        <v>62</v>
      </c>
      <c r="H21" s="39" t="s">
        <v>62</v>
      </c>
      <c r="I21" s="39" t="s">
        <v>62</v>
      </c>
      <c r="J21" s="39" t="s">
        <v>62</v>
      </c>
      <c r="K21" s="40" t="s">
        <v>43</v>
      </c>
      <c r="L21" s="39" t="s">
        <v>44</v>
      </c>
      <c r="M21" s="39" t="s">
        <v>42</v>
      </c>
      <c r="N21" s="39" t="s">
        <v>42</v>
      </c>
      <c r="O21" s="61" t="s">
        <v>42</v>
      </c>
      <c r="P21" s="41" t="s">
        <v>45</v>
      </c>
      <c r="Q21" s="39" t="s">
        <v>46</v>
      </c>
      <c r="R21" s="39" t="s">
        <v>42</v>
      </c>
      <c r="S21" s="39" t="s">
        <v>42</v>
      </c>
      <c r="T21" s="39" t="s">
        <v>42</v>
      </c>
      <c r="U21" s="39" t="s">
        <v>47</v>
      </c>
      <c r="V21" s="42"/>
    </row>
    <row r="22" spans="1:22" ht="15" customHeight="1" x14ac:dyDescent="0.3">
      <c r="A22" s="36" t="s">
        <v>112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64"/>
      <c r="P22" s="36"/>
      <c r="Q22" s="36"/>
      <c r="R22" s="36"/>
      <c r="S22" s="36"/>
      <c r="T22" s="36"/>
      <c r="U22" s="36"/>
    </row>
    <row r="23" spans="1:22" ht="15" customHeight="1" x14ac:dyDescent="0.3">
      <c r="A23" s="44" t="s">
        <v>48</v>
      </c>
      <c r="B23" s="44"/>
      <c r="C23" s="44" t="s">
        <v>49</v>
      </c>
      <c r="D23" s="44" t="s">
        <v>49</v>
      </c>
      <c r="E23" s="44" t="s">
        <v>49</v>
      </c>
      <c r="F23" s="44" t="s">
        <v>53</v>
      </c>
      <c r="G23" s="44" t="s">
        <v>49</v>
      </c>
      <c r="H23" s="44" t="s">
        <v>49</v>
      </c>
      <c r="I23" s="44" t="s">
        <v>49</v>
      </c>
      <c r="J23" s="23" t="s">
        <v>49</v>
      </c>
      <c r="K23" s="44" t="s">
        <v>53</v>
      </c>
      <c r="L23" s="44" t="s">
        <v>49</v>
      </c>
      <c r="M23" s="44" t="s">
        <v>49</v>
      </c>
      <c r="N23" s="44" t="s">
        <v>49</v>
      </c>
      <c r="O23" s="23" t="s">
        <v>53</v>
      </c>
      <c r="P23" s="44" t="s">
        <v>49</v>
      </c>
      <c r="Q23" s="44" t="s">
        <v>53</v>
      </c>
      <c r="R23" s="44" t="s">
        <v>53</v>
      </c>
      <c r="S23" s="44" t="s">
        <v>53</v>
      </c>
      <c r="T23" s="44" t="s">
        <v>53</v>
      </c>
      <c r="U23" s="44" t="s">
        <v>49</v>
      </c>
    </row>
    <row r="24" spans="1:22" ht="15" customHeight="1" x14ac:dyDescent="0.3">
      <c r="A24" s="29" t="s">
        <v>104</v>
      </c>
      <c r="B24" s="29"/>
      <c r="C24" s="29" t="s">
        <v>50</v>
      </c>
      <c r="D24" s="29" t="s">
        <v>50</v>
      </c>
      <c r="E24" s="29" t="s">
        <v>50</v>
      </c>
      <c r="F24" s="29" t="s">
        <v>50</v>
      </c>
      <c r="G24" s="29" t="s">
        <v>50</v>
      </c>
      <c r="H24" s="29" t="s">
        <v>50</v>
      </c>
      <c r="I24" s="29" t="s">
        <v>50</v>
      </c>
      <c r="J24" s="25" t="s">
        <v>50</v>
      </c>
      <c r="K24" s="29" t="s">
        <v>50</v>
      </c>
      <c r="L24" s="29" t="s">
        <v>50</v>
      </c>
      <c r="M24" s="29" t="s">
        <v>50</v>
      </c>
      <c r="N24" s="29" t="s">
        <v>51</v>
      </c>
      <c r="O24" s="25" t="s">
        <v>51</v>
      </c>
      <c r="P24" s="29" t="s">
        <v>50</v>
      </c>
      <c r="Q24" s="29" t="s">
        <v>50</v>
      </c>
      <c r="R24" s="29" t="s">
        <v>51</v>
      </c>
      <c r="S24" s="29" t="s">
        <v>51</v>
      </c>
      <c r="T24" s="29" t="s">
        <v>51</v>
      </c>
      <c r="U24" s="29" t="s">
        <v>50</v>
      </c>
    </row>
    <row r="25" spans="1:22" ht="65" x14ac:dyDescent="0.3">
      <c r="A25" s="29" t="s">
        <v>116</v>
      </c>
      <c r="B25" s="29"/>
      <c r="C25" s="45" t="s">
        <v>114</v>
      </c>
      <c r="D25" s="45" t="s">
        <v>115</v>
      </c>
      <c r="E25" s="45" t="s">
        <v>115</v>
      </c>
      <c r="F25" s="45" t="s">
        <v>115</v>
      </c>
      <c r="G25" s="45" t="s">
        <v>115</v>
      </c>
      <c r="H25" s="45" t="s">
        <v>115</v>
      </c>
      <c r="I25" s="45" t="s">
        <v>115</v>
      </c>
      <c r="J25" s="45" t="s">
        <v>115</v>
      </c>
      <c r="K25" s="45" t="s">
        <v>115</v>
      </c>
      <c r="L25" s="45" t="s">
        <v>115</v>
      </c>
      <c r="M25" s="45" t="s">
        <v>115</v>
      </c>
      <c r="N25" s="45" t="s">
        <v>114</v>
      </c>
      <c r="O25" s="45" t="s">
        <v>115</v>
      </c>
      <c r="P25" s="45" t="s">
        <v>115</v>
      </c>
      <c r="Q25" s="45" t="s">
        <v>115</v>
      </c>
      <c r="R25" s="45" t="s">
        <v>115</v>
      </c>
      <c r="S25" s="45" t="s">
        <v>115</v>
      </c>
      <c r="T25" s="45" t="s">
        <v>115</v>
      </c>
      <c r="U25" s="45" t="s">
        <v>115</v>
      </c>
    </row>
    <row r="26" spans="1:22" ht="113.5" customHeight="1" x14ac:dyDescent="0.3">
      <c r="A26" s="47" t="s">
        <v>113</v>
      </c>
      <c r="B26" s="47"/>
      <c r="C26" s="47" t="s">
        <v>100</v>
      </c>
      <c r="D26" s="48" t="s">
        <v>88</v>
      </c>
      <c r="E26" s="54" t="s">
        <v>105</v>
      </c>
      <c r="F26" s="48" t="s">
        <v>84</v>
      </c>
      <c r="G26" s="54" t="s">
        <v>83</v>
      </c>
      <c r="H26" s="54" t="s">
        <v>83</v>
      </c>
      <c r="I26" s="54" t="s">
        <v>89</v>
      </c>
      <c r="J26" s="54" t="s">
        <v>122</v>
      </c>
      <c r="K26" s="48" t="s">
        <v>98</v>
      </c>
      <c r="L26" s="48" t="s">
        <v>90</v>
      </c>
      <c r="M26" s="47"/>
      <c r="N26" s="48" t="s">
        <v>123</v>
      </c>
      <c r="O26" s="54" t="s">
        <v>118</v>
      </c>
      <c r="P26" s="48" t="s">
        <v>121</v>
      </c>
      <c r="Q26" s="47"/>
      <c r="R26" s="48" t="s">
        <v>119</v>
      </c>
      <c r="S26" s="48" t="s">
        <v>120</v>
      </c>
      <c r="T26" s="48" t="s">
        <v>117</v>
      </c>
      <c r="U26" s="48" t="s">
        <v>124</v>
      </c>
    </row>
    <row r="28" spans="1:22" ht="13" x14ac:dyDescent="0.3">
      <c r="A28" s="49"/>
      <c r="B28" s="49"/>
      <c r="C28" s="49"/>
      <c r="D28" s="50"/>
      <c r="E28" s="50"/>
      <c r="F28" s="50"/>
      <c r="J28" s="51"/>
      <c r="K28" s="50"/>
      <c r="L28" s="50"/>
      <c r="M28" s="50"/>
      <c r="N28" s="50"/>
      <c r="O28" s="51"/>
      <c r="P28" s="50"/>
      <c r="Q28" s="50"/>
      <c r="R28" s="50"/>
      <c r="S28" s="50"/>
      <c r="T28" s="50"/>
      <c r="U28" s="50"/>
    </row>
    <row r="29" spans="1:22" ht="13" x14ac:dyDescent="0.3">
      <c r="A29" s="49"/>
      <c r="B29" s="49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1"/>
      <c r="P29" s="50"/>
      <c r="Q29" s="50"/>
      <c r="R29" s="50"/>
      <c r="S29" s="50"/>
      <c r="T29" s="50"/>
      <c r="U29" s="50"/>
    </row>
    <row r="30" spans="1:22" x14ac:dyDescent="0.3">
      <c r="A30" s="43"/>
      <c r="B30" s="43"/>
      <c r="C30" s="43"/>
    </row>
  </sheetData>
  <sheetProtection algorithmName="SHA-512" hashValue="A9QMdy8OHDmF+Ys2JLNvur0wp4bcpsSu+QqZQXz8Od36lZp5m2ukCq11TPTut8tRxOeI5lJvyoa3nIA3yAOPzg==" saltValue="0RR86GvIJCJY8e75KgRM3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18" orientation="portrait" r:id="rId1"/>
  <colBreaks count="1" manualBreakCount="1"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7FED43344C91B346949B53A74290EA9F" ma:contentTypeVersion="17" ma:contentTypeDescription="Create a new document." ma:contentTypeScope="" ma:versionID="4ae3af36044ac324bfc00ba24e14f4f1">
  <xsd:schema xmlns:xsd="http://www.w3.org/2001/XMLSchema" xmlns:xs="http://www.w3.org/2001/XMLSchema" xmlns:p="http://schemas.microsoft.com/office/2006/metadata/properties" xmlns:ns2="2f6a910d-138e-42c1-8e8a-320c1b7cf3f7" xmlns:ns3="6c014d62-fac2-4685-8b9d-cb214873019c" xmlns:ns5="45be073d-9350-4bd5-94ae-5be34f665b7f" targetNamespace="http://schemas.microsoft.com/office/2006/metadata/properties" ma:root="true" ma:fieldsID="1837c1f6130b82bfda736a489a2051ae" ns2:_="" ns3:_="" ns5:_="">
    <xsd:import namespace="2f6a910d-138e-42c1-8e8a-320c1b7cf3f7"/>
    <xsd:import namespace="6c014d62-fac2-4685-8b9d-cb214873019c"/>
    <xsd:import namespace="45be073d-9350-4bd5-94ae-5be34f665b7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14d62-fac2-4685-8b9d-cb214873019c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9001f6-f661-461e-9302-37fa6df5a851}" ma:internalName="TaxCatchAll" ma:showField="CatchAllData" ma:web="6c014d62-fac2-4685-8b9d-cb2148730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a9001f6-f661-461e-9302-37fa6df5a851}" ma:internalName="TaxCatchAllLabel" ma:readOnly="true" ma:showField="CatchAllDataLabel" ma:web="6c014d62-fac2-4685-8b9d-cb2148730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073d-9350-4bd5-94ae-5be34f665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Aanbest. koffie en catering</TNOC_ClusterName>
    <TNOC_ClusterId xmlns="2f6a910d-138e-42c1-8e8a-320c1b7cf3f7">91536</TNOC_ClusterId>
    <h15fbb78f4cb41d290e72f301ea2865f xmlns="6c014d62-fac2-4685-8b9d-cb21487301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6c014d62-fac2-4685-8b9d-cb214873019c">
      <Terms xmlns="http://schemas.microsoft.com/office/infopath/2007/PartnerControls"/>
    </lca20d149a844688b6abf34073d5c21d>
    <n2a7a23bcc2241cb9261f9a914c7c1bb xmlns="6c014d62-fac2-4685-8b9d-cb21487301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6c014d62-fac2-4685-8b9d-cb214873019c">
      <Value>5</Value>
      <Value>3</Value>
    </TaxCatchAll>
    <bac4ab11065f4f6c809c820c57e320e5 xmlns="6c014d62-fac2-4685-8b9d-cb214873019c">
      <Terms xmlns="http://schemas.microsoft.com/office/infopath/2007/PartnerControls"/>
    </bac4ab11065f4f6c809c820c57e320e5>
    <_dlc_DocId xmlns="6c014d62-fac2-4685-8b9d-cb214873019c">AH75DRS7C6CW-1942074095-848</_dlc_DocId>
    <_dlc_DocIdUrl xmlns="6c014d62-fac2-4685-8b9d-cb214873019c">
      <Url>https://365tno.sharepoint.com/teams/T85372/_layouts/15/DocIdRedir.aspx?ID=AH75DRS7C6CW-1942074095-848</Url>
      <Description>AH75DRS7C6CW-1942074095-848</Description>
    </_dlc_DocIdUrl>
    <lcf76f155ced4ddcb4097134ff3c332f xmlns="45be073d-9350-4bd5-94ae-5be34f665b7f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633C7-2FCD-4A74-9796-99687185A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6c014d62-fac2-4685-8b9d-cb214873019c"/>
    <ds:schemaRef ds:uri="45be073d-9350-4bd5-94ae-5be34f665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EC95B1-256B-407B-963F-E0DC7427A85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68B6314-5655-4501-B5E0-10A5F965BC10}">
  <ds:schemaRefs>
    <ds:schemaRef ds:uri="http://purl.org/dc/terms/"/>
    <ds:schemaRef ds:uri="http://schemas.microsoft.com/office/2006/metadata/properties"/>
    <ds:schemaRef ds:uri="45be073d-9350-4bd5-94ae-5be34f665b7f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c014d62-fac2-4685-8b9d-cb214873019c"/>
    <ds:schemaRef ds:uri="2f6a910d-138e-42c1-8e8a-320c1b7cf3f7"/>
  </ds:schemaRefs>
</ds:datastoreItem>
</file>

<file path=customXml/itemProps4.xml><?xml version="1.0" encoding="utf-8"?>
<ds:datastoreItem xmlns:ds="http://schemas.openxmlformats.org/officeDocument/2006/customXml" ds:itemID="{0A722538-FAD5-4FF1-840B-3A59572212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Locatieoverzicht </vt:lpstr>
      <vt:lpstr>'Locatieoverzicht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Jansen</dc:creator>
  <cp:keywords/>
  <dc:description/>
  <cp:lastModifiedBy>Pas, Y.L. (Yvonne)</cp:lastModifiedBy>
  <cp:revision/>
  <dcterms:created xsi:type="dcterms:W3CDTF">2024-07-12T09:10:31Z</dcterms:created>
  <dcterms:modified xsi:type="dcterms:W3CDTF">2025-08-25T09:40:06Z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0x010100A35317DCC28344A7B82488658A034A5C01007FED43344C91B346949B53A74290EA9F</vt:lpwstr>
  </property>
  <property fmtid="{D5CDD505-2E9C-101B-9397-08002B2CF9AE}" pid="3" name="TNOC_ClusterType">
    <vt:lpwstr>3;#Team|c614ed86-6527-4042-aa9d-da80e2b69463</vt:lpwstr>
  </property>
  <property fmtid="{D5CDD505-2E9C-101B-9397-08002B2CF9AE}" pid="4" name="_dlc_DocIdItemGuid">
    <vt:lpwstr>09a94180-f57c-42ef-9759-015e90945e75</vt:lpwstr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MediaServiceImageTags">
    <vt:lpwstr/>
  </property>
  <property fmtid="{D5CDD505-2E9C-101B-9397-08002B2CF9AE}" pid="7" name="TNOC_DocumentType">
    <vt:lpwstr/>
  </property>
  <property fmtid="{D5CDD505-2E9C-101B-9397-08002B2CF9AE}" pid="8" name="TNOC_DocumentCategory">
    <vt:lpwstr/>
  </property>
  <property fmtid="{D5CDD505-2E9C-101B-9397-08002B2CF9AE}" pid="9" name="TNOC_DocumentSetType">
    <vt:lpwstr/>
  </property>
</Properties>
</file>