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LiemersNovum/ICT Hardware 2025/4. Leidraad/"/>
    </mc:Choice>
  </mc:AlternateContent>
  <xr:revisionPtr revIDLastSave="528" documentId="8_{ED03D041-63F9-40A3-8486-452F0CD7DBEC}" xr6:coauthVersionLast="47" xr6:coauthVersionMax="47" xr10:uidLastSave="{4CB3526B-3809-433F-B2A2-5B310CB70DFF}"/>
  <bookViews>
    <workbookView xWindow="-108" yWindow="-108" windowWidth="23256" windowHeight="12456" xr2:uid="{00000000-000D-0000-FFFF-FFFF00000000}"/>
  </bookViews>
  <sheets>
    <sheet name="Prijzenbla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" i="1" l="1"/>
  <c r="J10" i="1" s="1"/>
  <c r="I20" i="1"/>
  <c r="I21" i="1" s="1"/>
  <c r="I9" i="1"/>
  <c r="J9" i="1" s="1"/>
  <c r="I11" i="1"/>
  <c r="J11" i="1" s="1"/>
  <c r="I8" i="1"/>
  <c r="J8" i="1" s="1"/>
  <c r="J20" i="1" l="1"/>
  <c r="J21" i="1" s="1"/>
  <c r="I12" i="1"/>
  <c r="G15" i="1"/>
  <c r="I15" i="1" s="1"/>
  <c r="J15" i="1" l="1"/>
  <c r="J16" i="1" s="1"/>
  <c r="J12" i="1"/>
  <c r="J23" i="1" l="1"/>
  <c r="I16" i="1"/>
</calcChain>
</file>

<file path=xl/sharedStrings.xml><?xml version="1.0" encoding="utf-8"?>
<sst xmlns="http://schemas.openxmlformats.org/spreadsheetml/2006/main" count="42" uniqueCount="29">
  <si>
    <t>Totaal</t>
  </si>
  <si>
    <t>U dient de blauw gearceerde cellen in te vullen</t>
  </si>
  <si>
    <t>Naam Leverancier</t>
  </si>
  <si>
    <t>Naam ondertekenaar</t>
  </si>
  <si>
    <t>Handtekening</t>
  </si>
  <si>
    <t>Datum</t>
  </si>
  <si>
    <t>Product</t>
  </si>
  <si>
    <t>Merk</t>
  </si>
  <si>
    <t>Type</t>
  </si>
  <si>
    <t>Aantal</t>
  </si>
  <si>
    <t>Apple producten</t>
  </si>
  <si>
    <t>Adviesprijs Apple excl. BTW</t>
  </si>
  <si>
    <t xml:space="preserve">Kortingspercentage </t>
  </si>
  <si>
    <t>Apple</t>
  </si>
  <si>
    <t>Kosten 3 jaar PUR garantie per stuk excl. BTW</t>
  </si>
  <si>
    <t>Verkoopprijs excl. BTW</t>
  </si>
  <si>
    <t>Bijlage 4 Prijzenblad ICT-Hardware</t>
  </si>
  <si>
    <t>Verkoopprijs Excl. BTW</t>
  </si>
  <si>
    <t>Totaal excl. Btw</t>
  </si>
  <si>
    <t>Totaalprijs incl.btw</t>
  </si>
  <si>
    <t>LiemersNovum</t>
  </si>
  <si>
    <t>Laptop i3 - Leerlingenmodel</t>
  </si>
  <si>
    <t>Laptop i5 - Leerkrachtmodel</t>
  </si>
  <si>
    <t>Chromebook</t>
  </si>
  <si>
    <t>Desktop</t>
  </si>
  <si>
    <t>iPad iPads 11e generatie / 11” / Wi-Fi / 128 GB</t>
  </si>
  <si>
    <t>Totaal incl. Btw</t>
  </si>
  <si>
    <t>optionele dienstverlening (zie eis 20)</t>
  </si>
  <si>
    <t>device voorzien van screenprotection en hufterproof cover voor leerlingen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</si>
</sst>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&quot;€&quot;\ * #,##0.00_-;_-&quot;€&quot;\ * #,##0.00\-;_-&quot;€&quot;\ * &quot;-&quot;??_-;_-@_-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u/>
      <sz val="10"/>
      <color indexed="8"/>
      <name val="Verdana"/>
      <family val="2"/>
    </font>
    <font>
      <sz val="11"/>
      <color theme="1"/>
      <name val="Verdana"/>
      <family val="2"/>
    </font>
    <font>
      <sz val="10"/>
      <color theme="1"/>
      <name val="Verdana"/>
      <family val="2"/>
    </font>
    <font>
      <sz val="11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indexed="62"/>
      <name val="Verdana"/>
      <family val="2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43">
    <xf numFmtId="0" fontId="0" fillId="0" borderId="0" xfId="0"/>
    <xf numFmtId="9" fontId="0" fillId="0" borderId="0" xfId="0" applyNumberFormat="1" applyAlignment="1">
      <alignment wrapText="1"/>
    </xf>
    <xf numFmtId="44" fontId="0" fillId="0" borderId="0" xfId="0" applyNumberFormat="1" applyAlignment="1">
      <alignment wrapText="1"/>
    </xf>
    <xf numFmtId="44" fontId="0" fillId="0" borderId="0" xfId="1" applyNumberFormat="1" applyFont="1" applyAlignment="1">
      <alignment wrapText="1"/>
    </xf>
    <xf numFmtId="0" fontId="3" fillId="2" borderId="1" xfId="0" applyFont="1" applyFill="1" applyBorder="1"/>
    <xf numFmtId="0" fontId="5" fillId="2" borderId="1" xfId="0" applyFont="1" applyFill="1" applyBorder="1"/>
    <xf numFmtId="164" fontId="3" fillId="0" borderId="1" xfId="0" applyNumberFormat="1" applyFont="1" applyBorder="1"/>
    <xf numFmtId="0" fontId="3" fillId="0" borderId="0" xfId="0" applyFont="1"/>
    <xf numFmtId="0" fontId="4" fillId="0" borderId="0" xfId="0" applyFont="1"/>
    <xf numFmtId="44" fontId="4" fillId="2" borderId="2" xfId="0" applyNumberFormat="1" applyFont="1" applyFill="1" applyBorder="1"/>
    <xf numFmtId="164" fontId="4" fillId="2" borderId="1" xfId="0" applyNumberFormat="1" applyFont="1" applyFill="1" applyBorder="1"/>
    <xf numFmtId="0" fontId="4" fillId="2" borderId="1" xfId="0" applyFont="1" applyFill="1" applyBorder="1"/>
    <xf numFmtId="0" fontId="6" fillId="0" borderId="0" xfId="0" applyFont="1"/>
    <xf numFmtId="9" fontId="6" fillId="0" borderId="0" xfId="0" applyNumberFormat="1" applyFont="1" applyAlignment="1">
      <alignment wrapText="1"/>
    </xf>
    <xf numFmtId="0" fontId="7" fillId="0" borderId="0" xfId="0" applyFont="1"/>
    <xf numFmtId="0" fontId="2" fillId="3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0" fontId="3" fillId="0" borderId="1" xfId="0" applyFont="1" applyBorder="1"/>
    <xf numFmtId="164" fontId="3" fillId="2" borderId="1" xfId="0" applyNumberFormat="1" applyFont="1" applyFill="1" applyBorder="1"/>
    <xf numFmtId="0" fontId="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44" fontId="3" fillId="4" borderId="1" xfId="0" applyNumberFormat="1" applyFont="1" applyFill="1" applyBorder="1" applyProtection="1">
      <protection locked="0"/>
    </xf>
    <xf numFmtId="165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3" fillId="6" borderId="1" xfId="0" applyNumberFormat="1" applyFont="1" applyFill="1" applyBorder="1"/>
    <xf numFmtId="0" fontId="3" fillId="0" borderId="1" xfId="0" applyFont="1" applyBorder="1" applyAlignment="1">
      <alignment wrapText="1"/>
    </xf>
    <xf numFmtId="0" fontId="11" fillId="4" borderId="1" xfId="0" applyFont="1" applyFill="1" applyBorder="1" applyProtection="1">
      <protection locked="0"/>
    </xf>
    <xf numFmtId="44" fontId="11" fillId="4" borderId="1" xfId="2" applyFont="1" applyFill="1" applyBorder="1" applyAlignment="1" applyProtection="1">
      <protection locked="0"/>
    </xf>
    <xf numFmtId="44" fontId="3" fillId="7" borderId="1" xfId="0" applyNumberFormat="1" applyFont="1" applyFill="1" applyBorder="1" applyProtection="1">
      <protection locked="0"/>
    </xf>
    <xf numFmtId="44" fontId="3" fillId="6" borderId="1" xfId="0" applyNumberFormat="1" applyFont="1" applyFill="1" applyBorder="1"/>
    <xf numFmtId="0" fontId="9" fillId="4" borderId="1" xfId="0" applyFont="1" applyFill="1" applyBorder="1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 applyProtection="1">
      <alignment horizontal="left"/>
      <protection locked="0"/>
    </xf>
    <xf numFmtId="0" fontId="11" fillId="4" borderId="4" xfId="0" applyFont="1" applyFill="1" applyBorder="1" applyAlignment="1" applyProtection="1">
      <alignment horizontal="left"/>
      <protection locked="0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1" fillId="4" borderId="3" xfId="0" applyFont="1" applyFill="1" applyBorder="1" applyAlignment="1" applyProtection="1">
      <alignment horizontal="center"/>
      <protection locked="0"/>
    </xf>
    <xf numFmtId="0" fontId="11" fillId="4" borderId="4" xfId="0" applyFont="1" applyFill="1" applyBorder="1" applyAlignment="1" applyProtection="1">
      <alignment horizontal="center"/>
      <protection locked="0"/>
    </xf>
    <xf numFmtId="14" fontId="8" fillId="0" borderId="0" xfId="0" applyNumberFormat="1" applyFont="1" applyAlignment="1">
      <alignment horizontal="left"/>
    </xf>
    <xf numFmtId="0" fontId="7" fillId="4" borderId="1" xfId="0" applyFont="1" applyFill="1" applyBorder="1" applyProtection="1">
      <protection locked="0"/>
    </xf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"/>
  <sheetViews>
    <sheetView tabSelected="1" zoomScale="85" zoomScaleNormal="85" workbookViewId="0">
      <selection activeCell="B5" sqref="B5"/>
    </sheetView>
  </sheetViews>
  <sheetFormatPr defaultRowHeight="14.4" x14ac:dyDescent="0.3"/>
  <cols>
    <col min="1" max="1" width="54.5546875" customWidth="1"/>
    <col min="2" max="2" width="20.109375" customWidth="1"/>
    <col min="3" max="3" width="18.6640625" style="1" customWidth="1"/>
    <col min="4" max="4" width="18.6640625" style="3" customWidth="1"/>
    <col min="5" max="6" width="18.6640625" customWidth="1"/>
    <col min="7" max="10" width="18.5546875" customWidth="1"/>
  </cols>
  <sheetData>
    <row r="1" spans="1:13" x14ac:dyDescent="0.3">
      <c r="A1" s="8" t="s">
        <v>16</v>
      </c>
      <c r="B1" s="12"/>
      <c r="C1" s="13"/>
    </row>
    <row r="2" spans="1:13" x14ac:dyDescent="0.3">
      <c r="A2" s="12"/>
      <c r="B2" s="12"/>
      <c r="C2" s="13"/>
    </row>
    <row r="3" spans="1:13" x14ac:dyDescent="0.3">
      <c r="A3" s="12" t="s">
        <v>20</v>
      </c>
      <c r="B3" s="12"/>
      <c r="C3" s="13"/>
    </row>
    <row r="4" spans="1:13" ht="15" customHeight="1" x14ac:dyDescent="0.3">
      <c r="A4" s="41">
        <v>45898</v>
      </c>
      <c r="B4" s="12"/>
      <c r="C4" s="13"/>
    </row>
    <row r="5" spans="1:13" x14ac:dyDescent="0.3">
      <c r="A5" s="12"/>
      <c r="B5" s="42"/>
      <c r="C5" s="14" t="s">
        <v>1</v>
      </c>
    </row>
    <row r="6" spans="1:13" x14ac:dyDescent="0.3">
      <c r="A6" s="12"/>
      <c r="B6" s="12"/>
      <c r="C6" s="13"/>
    </row>
    <row r="7" spans="1:13" ht="50.4" x14ac:dyDescent="0.3">
      <c r="A7" s="16" t="s">
        <v>6</v>
      </c>
      <c r="B7" s="17" t="s">
        <v>9</v>
      </c>
      <c r="C7" s="33" t="s">
        <v>7</v>
      </c>
      <c r="D7" s="34"/>
      <c r="E7" s="33" t="s">
        <v>8</v>
      </c>
      <c r="F7" s="34"/>
      <c r="G7" s="17" t="s">
        <v>15</v>
      </c>
      <c r="H7" s="17" t="s">
        <v>14</v>
      </c>
      <c r="I7" s="17" t="s">
        <v>18</v>
      </c>
      <c r="J7" s="17" t="s">
        <v>26</v>
      </c>
      <c r="K7" s="3"/>
    </row>
    <row r="8" spans="1:13" x14ac:dyDescent="0.3">
      <c r="A8" s="19" t="s">
        <v>21</v>
      </c>
      <c r="B8" s="22">
        <v>140</v>
      </c>
      <c r="C8" s="35"/>
      <c r="D8" s="36"/>
      <c r="E8" s="35"/>
      <c r="F8" s="36"/>
      <c r="G8" s="23"/>
      <c r="H8" s="23">
        <v>0</v>
      </c>
      <c r="I8" s="6">
        <f>B8*(G8+H8)</f>
        <v>0</v>
      </c>
      <c r="J8" s="6">
        <f>I8*1.21</f>
        <v>0</v>
      </c>
      <c r="K8" s="3"/>
    </row>
    <row r="9" spans="1:13" x14ac:dyDescent="0.3">
      <c r="A9" s="19" t="s">
        <v>22</v>
      </c>
      <c r="B9" s="22">
        <v>50</v>
      </c>
      <c r="C9" s="35"/>
      <c r="D9" s="36"/>
      <c r="E9" s="35"/>
      <c r="F9" s="36"/>
      <c r="G9" s="23"/>
      <c r="H9" s="23">
        <v>0</v>
      </c>
      <c r="I9" s="6">
        <f t="shared" ref="I9:I11" si="0">B9*(G9+H9)</f>
        <v>0</v>
      </c>
      <c r="J9" s="6">
        <f t="shared" ref="J9:J11" si="1">I9*1.21</f>
        <v>0</v>
      </c>
      <c r="K9" s="3"/>
    </row>
    <row r="10" spans="1:13" x14ac:dyDescent="0.3">
      <c r="A10" s="19" t="s">
        <v>24</v>
      </c>
      <c r="B10" s="22">
        <v>15</v>
      </c>
      <c r="C10" s="35"/>
      <c r="D10" s="36"/>
      <c r="E10" s="35"/>
      <c r="F10" s="36"/>
      <c r="G10" s="23"/>
      <c r="H10" s="23">
        <v>0</v>
      </c>
      <c r="I10" s="6">
        <f>B10*(G10+H10)</f>
        <v>0</v>
      </c>
      <c r="J10" s="6">
        <f>I10*1.21</f>
        <v>0</v>
      </c>
      <c r="K10" s="3"/>
    </row>
    <row r="11" spans="1:13" x14ac:dyDescent="0.3">
      <c r="A11" s="19" t="s">
        <v>23</v>
      </c>
      <c r="B11" s="22">
        <v>300</v>
      </c>
      <c r="C11" s="35"/>
      <c r="D11" s="36"/>
      <c r="E11" s="35"/>
      <c r="F11" s="36"/>
      <c r="G11" s="23"/>
      <c r="H11" s="23">
        <v>0</v>
      </c>
      <c r="I11" s="6">
        <f t="shared" si="0"/>
        <v>0</v>
      </c>
      <c r="J11" s="6">
        <f t="shared" si="1"/>
        <v>0</v>
      </c>
      <c r="K11" s="3"/>
    </row>
    <row r="12" spans="1:13" x14ac:dyDescent="0.3">
      <c r="A12" s="11" t="s">
        <v>0</v>
      </c>
      <c r="B12" s="4"/>
      <c r="C12" s="37"/>
      <c r="D12" s="38"/>
      <c r="E12" s="37"/>
      <c r="F12" s="38"/>
      <c r="G12" s="20"/>
      <c r="H12" s="20"/>
      <c r="I12" s="10">
        <f>SUM(I8:I11)</f>
        <v>0</v>
      </c>
      <c r="J12" s="10">
        <f>SUM(J8:J11)</f>
        <v>0</v>
      </c>
      <c r="K12" s="3"/>
    </row>
    <row r="13" spans="1:13" x14ac:dyDescent="0.3">
      <c r="A13" s="12"/>
      <c r="B13" s="12"/>
      <c r="C13" s="13"/>
    </row>
    <row r="14" spans="1:13" ht="25.2" x14ac:dyDescent="0.3">
      <c r="A14" s="16" t="s">
        <v>10</v>
      </c>
      <c r="B14" s="16" t="s">
        <v>9</v>
      </c>
      <c r="C14" s="16" t="s">
        <v>7</v>
      </c>
      <c r="D14" s="16" t="s">
        <v>8</v>
      </c>
      <c r="E14" s="17" t="s">
        <v>11</v>
      </c>
      <c r="F14" s="17" t="s">
        <v>12</v>
      </c>
      <c r="G14" s="17" t="s">
        <v>17</v>
      </c>
      <c r="H14" s="17"/>
      <c r="I14" s="17" t="s">
        <v>18</v>
      </c>
      <c r="J14" s="17" t="s">
        <v>26</v>
      </c>
      <c r="K14" s="2"/>
      <c r="L14" s="2"/>
      <c r="M14" s="3"/>
    </row>
    <row r="15" spans="1:13" x14ac:dyDescent="0.3">
      <c r="A15" s="26" t="s">
        <v>25</v>
      </c>
      <c r="B15" s="21">
        <v>110</v>
      </c>
      <c r="C15" s="19" t="s">
        <v>13</v>
      </c>
      <c r="D15" s="27"/>
      <c r="E15" s="28"/>
      <c r="F15" s="24"/>
      <c r="G15" s="6">
        <f>E15*(1-F15)</f>
        <v>0</v>
      </c>
      <c r="H15" s="25"/>
      <c r="I15" s="6">
        <f>B15*G15</f>
        <v>0</v>
      </c>
      <c r="J15" s="6">
        <f>I15*1.21</f>
        <v>0</v>
      </c>
      <c r="K15" s="2"/>
      <c r="L15" s="2"/>
      <c r="M15" s="3"/>
    </row>
    <row r="16" spans="1:13" x14ac:dyDescent="0.3">
      <c r="A16" s="11" t="s">
        <v>0</v>
      </c>
      <c r="B16" s="11"/>
      <c r="C16" s="11"/>
      <c r="D16" s="11"/>
      <c r="E16" s="5"/>
      <c r="F16" s="5"/>
      <c r="G16" s="5"/>
      <c r="H16" s="5"/>
      <c r="I16" s="10">
        <f>SUM(I15)</f>
        <v>0</v>
      </c>
      <c r="J16" s="10">
        <f>SUM(J15)</f>
        <v>0</v>
      </c>
      <c r="K16" s="2"/>
      <c r="L16" s="2"/>
      <c r="M16" s="3"/>
    </row>
    <row r="17" spans="1:10" x14ac:dyDescent="0.3">
      <c r="A17" s="12"/>
      <c r="B17" s="12"/>
      <c r="C17" s="13"/>
    </row>
    <row r="18" spans="1:10" x14ac:dyDescent="0.3">
      <c r="A18" s="12"/>
      <c r="B18" s="12"/>
      <c r="C18" s="13"/>
    </row>
    <row r="19" spans="1:10" ht="25.2" x14ac:dyDescent="0.3">
      <c r="A19" s="16" t="s">
        <v>27</v>
      </c>
      <c r="B19" s="17" t="s">
        <v>9</v>
      </c>
      <c r="C19" s="33" t="s">
        <v>7</v>
      </c>
      <c r="D19" s="34"/>
      <c r="E19" s="33" t="s">
        <v>8</v>
      </c>
      <c r="F19" s="34"/>
      <c r="G19" s="17" t="s">
        <v>15</v>
      </c>
      <c r="H19" s="17"/>
      <c r="I19" s="17" t="s">
        <v>18</v>
      </c>
      <c r="J19" s="17" t="s">
        <v>26</v>
      </c>
    </row>
    <row r="20" spans="1:10" ht="26.4" x14ac:dyDescent="0.3">
      <c r="A20" s="26" t="s">
        <v>28</v>
      </c>
      <c r="B20" s="22">
        <v>110</v>
      </c>
      <c r="C20" s="39"/>
      <c r="D20" s="40"/>
      <c r="E20" s="39"/>
      <c r="F20" s="40"/>
      <c r="G20" s="23"/>
      <c r="H20" s="30"/>
      <c r="I20" s="29">
        <f>B20*G20</f>
        <v>0</v>
      </c>
      <c r="J20" s="6">
        <f>I20*1.21</f>
        <v>0</v>
      </c>
    </row>
    <row r="21" spans="1:10" x14ac:dyDescent="0.3">
      <c r="A21" s="11" t="s">
        <v>0</v>
      </c>
      <c r="B21" s="11"/>
      <c r="C21" s="11"/>
      <c r="D21" s="11"/>
      <c r="E21" s="5"/>
      <c r="F21" s="5"/>
      <c r="G21" s="5"/>
      <c r="H21" s="5"/>
      <c r="I21" s="10">
        <f>SUM(I20)</f>
        <v>0</v>
      </c>
      <c r="J21" s="10">
        <f>SUM(J20)</f>
        <v>0</v>
      </c>
    </row>
    <row r="22" spans="1:10" ht="15" thickBot="1" x14ac:dyDescent="0.35">
      <c r="A22" s="12"/>
      <c r="B22" s="12"/>
      <c r="C22" s="13"/>
    </row>
    <row r="23" spans="1:10" ht="15" thickBot="1" x14ac:dyDescent="0.35">
      <c r="A23" s="7"/>
      <c r="B23" s="8"/>
      <c r="C23" s="8"/>
      <c r="D23" s="8"/>
      <c r="E23" s="8"/>
      <c r="F23" s="8"/>
      <c r="G23" s="18"/>
      <c r="H23" s="8" t="s">
        <v>19</v>
      </c>
      <c r="I23" s="8"/>
      <c r="J23" s="9">
        <f>J12+J16+J21</f>
        <v>0</v>
      </c>
    </row>
    <row r="24" spans="1:10" x14ac:dyDescent="0.3">
      <c r="A24" s="7"/>
      <c r="B24" s="7"/>
      <c r="C24"/>
    </row>
    <row r="25" spans="1:10" ht="21" customHeight="1" x14ac:dyDescent="0.3">
      <c r="A25" s="18"/>
      <c r="B25" s="18"/>
      <c r="C25" s="18"/>
      <c r="D25" s="18"/>
    </row>
    <row r="26" spans="1:10" ht="21" customHeight="1" x14ac:dyDescent="0.3">
      <c r="A26" s="18"/>
      <c r="B26" s="18"/>
      <c r="C26" s="18"/>
      <c r="D26" s="18"/>
    </row>
    <row r="27" spans="1:10" ht="57" customHeight="1" x14ac:dyDescent="0.3">
      <c r="A27" s="12"/>
      <c r="B27" s="12"/>
      <c r="C27" s="13"/>
    </row>
    <row r="28" spans="1:10" ht="21" customHeight="1" x14ac:dyDescent="0.3">
      <c r="A28" s="15" t="s">
        <v>2</v>
      </c>
      <c r="B28" s="31"/>
      <c r="C28" s="32"/>
      <c r="D28" s="32"/>
    </row>
    <row r="29" spans="1:10" x14ac:dyDescent="0.3">
      <c r="A29" s="15" t="s">
        <v>3</v>
      </c>
      <c r="B29" s="31"/>
      <c r="C29" s="32"/>
      <c r="D29" s="32"/>
    </row>
    <row r="30" spans="1:10" x14ac:dyDescent="0.3">
      <c r="A30" s="15" t="s">
        <v>4</v>
      </c>
      <c r="B30" s="31"/>
      <c r="C30" s="32"/>
      <c r="D30" s="32"/>
    </row>
    <row r="31" spans="1:10" x14ac:dyDescent="0.3">
      <c r="A31" s="15" t="s">
        <v>5</v>
      </c>
      <c r="B31" s="31"/>
      <c r="C31" s="32"/>
      <c r="D31" s="32"/>
    </row>
  </sheetData>
  <sheetProtection algorithmName="SHA-512" hashValue="3bdNGGCZO0/XS05kYXsKaEvGz0TsLLd0i3Ycpk+0eHgPtgTIw2VO0A+oPxFWZBwlcXz4o6SIFkJqEbJXISUw6w==" saltValue="fPwnFNcxGqWYnflJbxDE2Q==" spinCount="100000" sheet="1" objects="1" scenarios="1"/>
  <mergeCells count="20">
    <mergeCell ref="C19:D19"/>
    <mergeCell ref="E19:F19"/>
    <mergeCell ref="C20:D20"/>
    <mergeCell ref="E20:F20"/>
    <mergeCell ref="B28:D28"/>
    <mergeCell ref="B29:D29"/>
    <mergeCell ref="B30:D30"/>
    <mergeCell ref="B31:D31"/>
    <mergeCell ref="E7:F7"/>
    <mergeCell ref="C7:D7"/>
    <mergeCell ref="C8:D8"/>
    <mergeCell ref="C9:D9"/>
    <mergeCell ref="C11:D11"/>
    <mergeCell ref="E8:F8"/>
    <mergeCell ref="E9:F9"/>
    <mergeCell ref="E11:F11"/>
    <mergeCell ref="C10:D10"/>
    <mergeCell ref="E10:F10"/>
    <mergeCell ref="C12:D12"/>
    <mergeCell ref="E12:F12"/>
  </mergeCells>
  <phoneticPr fontId="0" type="noConversion"/>
  <dataValidations count="1">
    <dataValidation allowBlank="1" showInputMessage="1" showErrorMessage="1" promptTitle="Minimale opslagmarge" prompt="De minimale opslagmarge dient 3,0% te zijn." sqref="F20 F8:F9 F11" xr:uid="{EF5FA16D-03DE-4782-B16F-753918D27C9E}"/>
  </dataValidation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114c60293a0dcdcdf14e358d1002c96b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8b4f3eefbf72db6bbb9b760dfbfc13b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0B8726-78AD-4DE4-956C-6C7FFC5C4067}">
  <ds:schemaRefs>
    <ds:schemaRef ds:uri="http://purl.org/dc/elements/1.1/"/>
    <ds:schemaRef ds:uri="5d807127-6dfe-4777-9fc9-8a2ccfc388c3"/>
    <ds:schemaRef ds:uri="http://schemas.microsoft.com/office/2006/metadata/properties"/>
    <ds:schemaRef ds:uri="46c995e6-7f53-48aa-a5ad-a9d38912b46a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3fdd195-5295-44b1-bcd3-9fa67508b33b"/>
    <ds:schemaRef ds:uri="bf6122dd-1d7e-42e4-9d9c-f7f4f78c8ec2"/>
    <ds:schemaRef ds:uri="4f7a1ba3-2415-40f8-897f-cbc9e8918319"/>
    <ds:schemaRef ds:uri="e7fee12f-7364-4350-a58e-b9a3dabb10bc"/>
  </ds:schemaRefs>
</ds:datastoreItem>
</file>

<file path=customXml/itemProps2.xml><?xml version="1.0" encoding="utf-8"?>
<ds:datastoreItem xmlns:ds="http://schemas.openxmlformats.org/officeDocument/2006/customXml" ds:itemID="{02A92007-A5C0-4C6D-8B4B-DFA6E0C0BB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47D7F03-96BE-44FF-A6E2-43F4651DC08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Calculatieblad.xlsx</dc:title>
  <dc:creator>dkeizers</dc:creator>
  <cp:lastModifiedBy>Desiree Nuijten | Inkada Inkoop &amp; Advies</cp:lastModifiedBy>
  <cp:lastPrinted>2018-05-28T09:43:10Z</cp:lastPrinted>
  <dcterms:created xsi:type="dcterms:W3CDTF">2011-04-27T13:02:07Z</dcterms:created>
  <dcterms:modified xsi:type="dcterms:W3CDTF">2025-08-29T14:02:50Z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