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J:\2025_Kantoorartikelen\Nota van inlichtingen\"/>
    </mc:Choice>
  </mc:AlternateContent>
  <xr:revisionPtr revIDLastSave="0" documentId="13_ncr:1_{089458D8-CCC5-4483-8358-7D04BD91C58D}" xr6:coauthVersionLast="47" xr6:coauthVersionMax="47" xr10:uidLastSave="{00000000-0000-0000-0000-000000000000}"/>
  <bookViews>
    <workbookView xWindow="28680" yWindow="-120" windowWidth="29040" windowHeight="15840" tabRatio="711" firstSheet="2" activeTab="2" xr2:uid="{00000000-000D-0000-FFFF-FFFF00000000}"/>
  </bookViews>
  <sheets>
    <sheet name="Kernassortiment" sheetId="1" state="hidden" r:id="rId1"/>
    <sheet name="Kastassortiment" sheetId="2" state="hidden" r:id="rId2"/>
    <sheet name="Prijsinvulformulier" sheetId="3" r:id="rId3"/>
    <sheet name="Invulveld Prijzenblad" sheetId="4" r:id="rId4"/>
    <sheet name="Kastenassortiment" sheetId="6" r:id="rId5"/>
    <sheet name="Afname Kastenassortiment 2024" sheetId="7" r:id="rId6"/>
    <sheet name="Afname kantoorartikelen 2024" sheetId="5" r:id="rId7"/>
    <sheet name="Afname Papier 2024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4" l="1"/>
  <c r="K7" i="4"/>
  <c r="J143" i="4" l="1"/>
  <c r="L112" i="4"/>
  <c r="L114" i="4" s="1"/>
  <c r="C16" i="3" l="1"/>
  <c r="K143" i="4"/>
  <c r="J117" i="4"/>
  <c r="K117" i="4" s="1"/>
  <c r="J144" i="4" l="1"/>
  <c r="J118" i="4"/>
  <c r="J8" i="4"/>
  <c r="J145" i="4" l="1"/>
  <c r="K144" i="4"/>
  <c r="J119" i="4"/>
  <c r="K118" i="4"/>
  <c r="J9" i="4"/>
  <c r="K9" i="4" s="1"/>
  <c r="K8" i="4"/>
  <c r="J10" i="4"/>
  <c r="J146" i="4" l="1"/>
  <c r="K145" i="4"/>
  <c r="J120" i="4"/>
  <c r="K119" i="4"/>
  <c r="J11" i="4"/>
  <c r="K10" i="4"/>
  <c r="L145" i="4"/>
  <c r="L144" i="4"/>
  <c r="L143" i="4"/>
  <c r="L119" i="4"/>
  <c r="L118" i="4"/>
  <c r="L117" i="4"/>
  <c r="L10" i="4"/>
  <c r="L9" i="4"/>
  <c r="L8" i="4"/>
  <c r="L7" i="4"/>
  <c r="J147" i="4" l="1"/>
  <c r="K146" i="4"/>
  <c r="L146" i="4" s="1"/>
  <c r="J121" i="4"/>
  <c r="K120" i="4"/>
  <c r="L120" i="4" s="1"/>
  <c r="J12" i="4"/>
  <c r="K11" i="4"/>
  <c r="L11" i="4" s="1"/>
  <c r="C8" i="3"/>
  <c r="J148" i="4" l="1"/>
  <c r="K147" i="4"/>
  <c r="L147" i="4" s="1"/>
  <c r="J122" i="4"/>
  <c r="K121" i="4"/>
  <c r="L121" i="4" s="1"/>
  <c r="J13" i="4"/>
  <c r="K12" i="4"/>
  <c r="L12" i="4" s="1"/>
  <c r="J149" i="4" l="1"/>
  <c r="K148" i="4"/>
  <c r="L148" i="4" s="1"/>
  <c r="J123" i="4"/>
  <c r="K122" i="4"/>
  <c r="L122" i="4" s="1"/>
  <c r="J14" i="4"/>
  <c r="K13" i="4"/>
  <c r="L13" i="4" s="1"/>
  <c r="J150" i="4" l="1"/>
  <c r="K149" i="4"/>
  <c r="L149" i="4" s="1"/>
  <c r="J124" i="4"/>
  <c r="K123" i="4"/>
  <c r="L123" i="4" s="1"/>
  <c r="J15" i="4"/>
  <c r="K14" i="4"/>
  <c r="L14" i="4" s="1"/>
  <c r="J151" i="4" l="1"/>
  <c r="K150" i="4"/>
  <c r="L150" i="4" s="1"/>
  <c r="J125" i="4"/>
  <c r="K124" i="4"/>
  <c r="L124" i="4" s="1"/>
  <c r="J16" i="4"/>
  <c r="K15" i="4"/>
  <c r="L15" i="4" s="1"/>
  <c r="J152" i="4" l="1"/>
  <c r="K151" i="4"/>
  <c r="L151" i="4" s="1"/>
  <c r="J126" i="4"/>
  <c r="K125" i="4"/>
  <c r="L125" i="4" s="1"/>
  <c r="J17" i="4"/>
  <c r="K16" i="4"/>
  <c r="L16" i="4" s="1"/>
  <c r="J153" i="4" l="1"/>
  <c r="K152" i="4"/>
  <c r="L152" i="4" s="1"/>
  <c r="J127" i="4"/>
  <c r="K126" i="4"/>
  <c r="L126" i="4" s="1"/>
  <c r="J18" i="4"/>
  <c r="K17" i="4"/>
  <c r="L17" i="4" s="1"/>
  <c r="J154" i="4" l="1"/>
  <c r="K153" i="4"/>
  <c r="L153" i="4" s="1"/>
  <c r="J128" i="4"/>
  <c r="K127" i="4"/>
  <c r="L127" i="4" s="1"/>
  <c r="J19" i="4"/>
  <c r="K18" i="4"/>
  <c r="L18" i="4" s="1"/>
  <c r="J155" i="4" l="1"/>
  <c r="K154" i="4"/>
  <c r="L154" i="4" s="1"/>
  <c r="J129" i="4"/>
  <c r="K128" i="4"/>
  <c r="L128" i="4" s="1"/>
  <c r="J20" i="4"/>
  <c r="K19" i="4"/>
  <c r="L19" i="4" s="1"/>
  <c r="J156" i="4" l="1"/>
  <c r="K155" i="4"/>
  <c r="L155" i="4" s="1"/>
  <c r="J130" i="4"/>
  <c r="K129" i="4"/>
  <c r="L129" i="4" s="1"/>
  <c r="J21" i="4"/>
  <c r="K20" i="4"/>
  <c r="L20" i="4" s="1"/>
  <c r="J157" i="4" l="1"/>
  <c r="K156" i="4"/>
  <c r="L156" i="4" s="1"/>
  <c r="J131" i="4"/>
  <c r="K130" i="4"/>
  <c r="L130" i="4" s="1"/>
  <c r="J22" i="4"/>
  <c r="K21" i="4"/>
  <c r="L21" i="4" s="1"/>
  <c r="J158" i="4" l="1"/>
  <c r="K157" i="4"/>
  <c r="L157" i="4" s="1"/>
  <c r="J132" i="4"/>
  <c r="K131" i="4"/>
  <c r="L131" i="4" s="1"/>
  <c r="J23" i="4"/>
  <c r="K22" i="4"/>
  <c r="L22" i="4" s="1"/>
  <c r="J159" i="4" l="1"/>
  <c r="K158" i="4"/>
  <c r="L158" i="4" s="1"/>
  <c r="J133" i="4"/>
  <c r="K132" i="4"/>
  <c r="L132" i="4" s="1"/>
  <c r="J24" i="4"/>
  <c r="K23" i="4"/>
  <c r="L23" i="4" s="1"/>
  <c r="J160" i="4" l="1"/>
  <c r="K159" i="4"/>
  <c r="L159" i="4" s="1"/>
  <c r="J134" i="4"/>
  <c r="K133" i="4"/>
  <c r="L133" i="4" s="1"/>
  <c r="J25" i="4"/>
  <c r="K24" i="4"/>
  <c r="L24" i="4" s="1"/>
  <c r="J161" i="4" l="1"/>
  <c r="K160" i="4"/>
  <c r="L160" i="4" s="1"/>
  <c r="J135" i="4"/>
  <c r="K134" i="4"/>
  <c r="L134" i="4" s="1"/>
  <c r="J26" i="4"/>
  <c r="K25" i="4"/>
  <c r="L25" i="4" s="1"/>
  <c r="J162" i="4" l="1"/>
  <c r="K161" i="4"/>
  <c r="L161" i="4" s="1"/>
  <c r="J136" i="4"/>
  <c r="K135" i="4"/>
  <c r="L135" i="4" s="1"/>
  <c r="J27" i="4"/>
  <c r="J28" i="4" s="1"/>
  <c r="K26" i="4"/>
  <c r="L26" i="4" s="1"/>
  <c r="J163" i="4" l="1"/>
  <c r="K162" i="4"/>
  <c r="L162" i="4" s="1"/>
  <c r="J137" i="4"/>
  <c r="K136" i="4"/>
  <c r="L136" i="4" s="1"/>
  <c r="K27" i="4"/>
  <c r="L27" i="4" s="1"/>
  <c r="J164" i="4" l="1"/>
  <c r="K163" i="4"/>
  <c r="L163" i="4" s="1"/>
  <c r="J138" i="4"/>
  <c r="K138" i="4" s="1"/>
  <c r="L138" i="4" s="1"/>
  <c r="K137" i="4"/>
  <c r="L137" i="4" s="1"/>
  <c r="L140" i="4" s="1"/>
  <c r="C10" i="3" s="1"/>
  <c r="J29" i="4"/>
  <c r="K28" i="4"/>
  <c r="L28" i="4" s="1"/>
  <c r="J165" i="4" l="1"/>
  <c r="K165" i="4" s="1"/>
  <c r="L165" i="4" s="1"/>
  <c r="K164" i="4"/>
  <c r="L164" i="4" s="1"/>
  <c r="L168" i="4" s="1"/>
  <c r="C12" i="3" s="1"/>
  <c r="J30" i="4"/>
  <c r="K29" i="4"/>
  <c r="L29" i="4" s="1"/>
  <c r="J31" i="4" l="1"/>
  <c r="K30" i="4"/>
  <c r="L30" i="4" s="1"/>
  <c r="J32" i="4" l="1"/>
  <c r="K31" i="4"/>
  <c r="L31" i="4" s="1"/>
  <c r="J33" i="4" l="1"/>
  <c r="K32" i="4"/>
  <c r="L32" i="4" s="1"/>
  <c r="J34" i="4" l="1"/>
  <c r="K33" i="4"/>
  <c r="L33" i="4" s="1"/>
  <c r="J35" i="4" l="1"/>
  <c r="K34" i="4"/>
  <c r="L34" i="4" s="1"/>
  <c r="J36" i="4" l="1"/>
  <c r="K35" i="4"/>
  <c r="L35" i="4" s="1"/>
  <c r="J37" i="4" l="1"/>
  <c r="K36" i="4"/>
  <c r="L36" i="4" s="1"/>
  <c r="J38" i="4" l="1"/>
  <c r="K37" i="4"/>
  <c r="L37" i="4" s="1"/>
  <c r="J39" i="4" l="1"/>
  <c r="K38" i="4"/>
  <c r="L38" i="4" s="1"/>
  <c r="J40" i="4" l="1"/>
  <c r="K39" i="4"/>
  <c r="L39" i="4" s="1"/>
  <c r="J41" i="4" l="1"/>
  <c r="K40" i="4"/>
  <c r="L40" i="4" s="1"/>
  <c r="J42" i="4" l="1"/>
  <c r="K41" i="4"/>
  <c r="L41" i="4" s="1"/>
  <c r="J43" i="4" l="1"/>
  <c r="K42" i="4"/>
  <c r="L42" i="4" s="1"/>
  <c r="J44" i="4" l="1"/>
  <c r="K43" i="4"/>
  <c r="L43" i="4" s="1"/>
  <c r="J45" i="4" l="1"/>
  <c r="K44" i="4"/>
  <c r="L44" i="4" s="1"/>
  <c r="J46" i="4" l="1"/>
  <c r="K45" i="4"/>
  <c r="L45" i="4" s="1"/>
  <c r="J47" i="4" l="1"/>
  <c r="K46" i="4"/>
  <c r="L46" i="4" s="1"/>
  <c r="J48" i="4" l="1"/>
  <c r="K47" i="4"/>
  <c r="L47" i="4" s="1"/>
  <c r="J49" i="4" l="1"/>
  <c r="K48" i="4"/>
  <c r="L48" i="4" s="1"/>
  <c r="J50" i="4" l="1"/>
  <c r="K49" i="4"/>
  <c r="L49" i="4" s="1"/>
  <c r="J51" i="4" l="1"/>
  <c r="K50" i="4"/>
  <c r="L50" i="4" s="1"/>
  <c r="J52" i="4" l="1"/>
  <c r="K51" i="4"/>
  <c r="L51" i="4" s="1"/>
  <c r="J53" i="4" l="1"/>
  <c r="K52" i="4"/>
  <c r="L52" i="4" s="1"/>
  <c r="J54" i="4" l="1"/>
  <c r="K53" i="4"/>
  <c r="L53" i="4" s="1"/>
  <c r="J55" i="4" l="1"/>
  <c r="K54" i="4"/>
  <c r="L54" i="4" s="1"/>
  <c r="J56" i="4" l="1"/>
  <c r="K55" i="4"/>
  <c r="L55" i="4" s="1"/>
  <c r="J57" i="4" l="1"/>
  <c r="K56" i="4"/>
  <c r="L56" i="4" s="1"/>
  <c r="J58" i="4" l="1"/>
  <c r="K57" i="4"/>
  <c r="L57" i="4" s="1"/>
  <c r="J59" i="4" l="1"/>
  <c r="K58" i="4"/>
  <c r="L58" i="4" s="1"/>
  <c r="J60" i="4" l="1"/>
  <c r="K59" i="4"/>
  <c r="L59" i="4" s="1"/>
  <c r="J61" i="4" l="1"/>
  <c r="K60" i="4"/>
  <c r="L60" i="4" s="1"/>
  <c r="J62" i="4" l="1"/>
  <c r="K61" i="4"/>
  <c r="L61" i="4" s="1"/>
  <c r="J63" i="4" l="1"/>
  <c r="K62" i="4"/>
  <c r="L62" i="4" s="1"/>
  <c r="J64" i="4" l="1"/>
  <c r="K63" i="4"/>
  <c r="L63" i="4" s="1"/>
  <c r="J65" i="4" l="1"/>
  <c r="K64" i="4"/>
  <c r="L64" i="4" s="1"/>
  <c r="J66" i="4" l="1"/>
  <c r="K65" i="4"/>
  <c r="L65" i="4" s="1"/>
  <c r="J67" i="4" l="1"/>
  <c r="K66" i="4"/>
  <c r="L66" i="4" s="1"/>
  <c r="J68" i="4" l="1"/>
  <c r="K67" i="4"/>
  <c r="L67" i="4" s="1"/>
  <c r="J69" i="4" l="1"/>
  <c r="K68" i="4"/>
  <c r="L68" i="4" s="1"/>
  <c r="J70" i="4" l="1"/>
  <c r="K69" i="4"/>
  <c r="L69" i="4" s="1"/>
  <c r="J71" i="4" l="1"/>
  <c r="K70" i="4"/>
  <c r="L70" i="4" s="1"/>
  <c r="J72" i="4" l="1"/>
  <c r="K71" i="4"/>
  <c r="L71" i="4" s="1"/>
  <c r="J73" i="4" l="1"/>
  <c r="K72" i="4"/>
  <c r="L72" i="4" s="1"/>
  <c r="J74" i="4" l="1"/>
  <c r="K73" i="4"/>
  <c r="L73" i="4" s="1"/>
  <c r="J75" i="4" l="1"/>
  <c r="K74" i="4"/>
  <c r="L74" i="4" s="1"/>
  <c r="K75" i="4" l="1"/>
  <c r="L75" i="4" s="1"/>
  <c r="J76" i="4"/>
  <c r="J77" i="4" l="1"/>
  <c r="K76" i="4"/>
  <c r="L76" i="4" s="1"/>
  <c r="J78" i="4" l="1"/>
  <c r="K77" i="4"/>
  <c r="L77" i="4" s="1"/>
  <c r="J79" i="4" l="1"/>
  <c r="K78" i="4"/>
  <c r="L78" i="4" s="1"/>
  <c r="J80" i="4" l="1"/>
  <c r="K79" i="4"/>
  <c r="L79" i="4" s="1"/>
  <c r="J81" i="4" l="1"/>
  <c r="K80" i="4"/>
  <c r="L80" i="4" s="1"/>
  <c r="J82" i="4" l="1"/>
  <c r="K81" i="4"/>
  <c r="L81" i="4" s="1"/>
  <c r="J83" i="4" l="1"/>
  <c r="K82" i="4"/>
  <c r="L82" i="4" s="1"/>
  <c r="J84" i="4" l="1"/>
  <c r="K83" i="4"/>
  <c r="L83" i="4" s="1"/>
  <c r="J85" i="4" l="1"/>
  <c r="K84" i="4"/>
  <c r="L84" i="4" s="1"/>
  <c r="J86" i="4" l="1"/>
  <c r="K85" i="4"/>
  <c r="L85" i="4" s="1"/>
  <c r="J87" i="4" l="1"/>
  <c r="K86" i="4"/>
  <c r="L86" i="4" s="1"/>
  <c r="J88" i="4" l="1"/>
  <c r="K87" i="4"/>
  <c r="L87" i="4" s="1"/>
  <c r="J89" i="4" l="1"/>
  <c r="K88" i="4"/>
  <c r="L88" i="4" s="1"/>
  <c r="J90" i="4" l="1"/>
  <c r="K89" i="4"/>
  <c r="L89" i="4" s="1"/>
  <c r="J91" i="4" l="1"/>
  <c r="K90" i="4"/>
  <c r="L90" i="4" s="1"/>
  <c r="J92" i="4" l="1"/>
  <c r="K91" i="4"/>
  <c r="L91" i="4" s="1"/>
  <c r="J93" i="4" l="1"/>
  <c r="K92" i="4"/>
  <c r="L92" i="4" s="1"/>
  <c r="J94" i="4" l="1"/>
  <c r="K93" i="4"/>
  <c r="L93" i="4" s="1"/>
  <c r="J95" i="4" l="1"/>
  <c r="K94" i="4"/>
  <c r="L94" i="4" s="1"/>
  <c r="J96" i="4" l="1"/>
  <c r="K95" i="4"/>
  <c r="L95" i="4" s="1"/>
  <c r="J97" i="4" l="1"/>
  <c r="K96" i="4"/>
  <c r="L96" i="4" s="1"/>
  <c r="J98" i="4" l="1"/>
  <c r="K97" i="4"/>
  <c r="L97" i="4" s="1"/>
  <c r="J99" i="4" l="1"/>
  <c r="K98" i="4"/>
  <c r="L98" i="4" s="1"/>
  <c r="J100" i="4" l="1"/>
  <c r="K99" i="4"/>
  <c r="L99" i="4" s="1"/>
  <c r="J101" i="4" l="1"/>
  <c r="K100" i="4"/>
  <c r="L100" i="4" s="1"/>
  <c r="J102" i="4" l="1"/>
  <c r="K101" i="4"/>
  <c r="L101" i="4" s="1"/>
  <c r="J103" i="4" l="1"/>
  <c r="K102" i="4"/>
  <c r="L102" i="4" s="1"/>
  <c r="J104" i="4" l="1"/>
  <c r="K103" i="4"/>
  <c r="L103" i="4" s="1"/>
  <c r="J105" i="4" l="1"/>
  <c r="K104" i="4"/>
  <c r="L104" i="4" s="1"/>
  <c r="J106" i="4" l="1"/>
  <c r="K105" i="4"/>
  <c r="L105" i="4" s="1"/>
  <c r="J107" i="4" l="1"/>
  <c r="K107" i="4" s="1"/>
  <c r="L107" i="4" s="1"/>
  <c r="K106" i="4"/>
  <c r="L106" i="4" s="1"/>
  <c r="L109" i="4" s="1"/>
  <c r="C6" i="3" l="1"/>
  <c r="C18" i="3" s="1"/>
</calcChain>
</file>

<file path=xl/sharedStrings.xml><?xml version="1.0" encoding="utf-8"?>
<sst xmlns="http://schemas.openxmlformats.org/spreadsheetml/2006/main" count="1038" uniqueCount="661">
  <si>
    <t>Tekstmarker edding 24 eco 2-5 mm gr/ds10</t>
  </si>
  <si>
    <t>Collegeblok SPLS A4 23gt recycl lijn/pk5</t>
  </si>
  <si>
    <t>Permanent marker edding 25 Eco zwart</t>
  </si>
  <si>
    <t>Potlood BIC ECOlution 655 HB + gum/ds 12</t>
  </si>
  <si>
    <t>Balpen BIC Cristal Large 1,6mm zwart/d50</t>
  </si>
  <si>
    <t>Fineliner SPLS 0,5mm zwart/doos 10</t>
  </si>
  <si>
    <t>Tekstmarker edding 24 eco 2-5 mm bl/ds10</t>
  </si>
  <si>
    <t>Whiteboard marker edding 28 eco rood/d10</t>
  </si>
  <si>
    <t>Showtas SPLS A4 11R PP 0,08 helder/pk25</t>
  </si>
  <si>
    <t>Hechtmap SPLS A4 PP rood/pak 10</t>
  </si>
  <si>
    <t>Planningsboek Things To Do Daily/wr5</t>
  </si>
  <si>
    <t>Alcoholdoekjes Suma desinf/bus200</t>
  </si>
  <si>
    <t>Magazijnbak stemo 300x90x95mm blauw</t>
  </si>
  <si>
    <t>Hechtmap SPLS A4 PP blauw/pak 10</t>
  </si>
  <si>
    <t>Balpen BIC ECOLUTION Clic M zwart/ds 50</t>
  </si>
  <si>
    <t>Etiket SPLS ILC 70x37 wit/ds 2400</t>
  </si>
  <si>
    <t>Balpen BIC ECOLUTION Clic M blauw/ds 50</t>
  </si>
  <si>
    <t>Nieten SPLS OfficeSt. 24/6 verzinkt/1000</t>
  </si>
  <si>
    <t>Reinigingsdoek SPLS Nat+Droog/pak 2x10</t>
  </si>
  <si>
    <t>Correctieroller Pritt Ecoflex 4,2mm/pk16</t>
  </si>
  <si>
    <t>Reinigingsdoek SPLS algemeen / doos 100</t>
  </si>
  <si>
    <t>Scheidingsstrook SPLS 105x240 gr/pak 100</t>
  </si>
  <si>
    <t>Insteekmap SPLS A4 Lmod PP 0,08 nrf/100</t>
  </si>
  <si>
    <t>Permanent marker edding 21 eco blauw/d10</t>
  </si>
  <si>
    <t>Whiteboard marker edding 28 eco gr/ds 10</t>
  </si>
  <si>
    <t>Plakband mending SPLS 19mmx33m</t>
  </si>
  <si>
    <t>Spiraalblok SPLS A5+ 17gt recyc lijn/pk5</t>
  </si>
  <si>
    <t>Tekstmarker edding 24 eco 2-5 mm gl/ds10</t>
  </si>
  <si>
    <t>Notitieblok SPLS 76x76mm geel/pak 12</t>
  </si>
  <si>
    <t>Schaar Titanium Super Softgrip 180 symm.</t>
  </si>
  <si>
    <t>Whiteboard marker edding 28 eco zw/ds 10</t>
  </si>
  <si>
    <t>Paperclip SPLS 32mm vernikkeld/doos 100</t>
  </si>
  <si>
    <t>Fineliner SPLS 0,5mm blauw/doos 10</t>
  </si>
  <si>
    <t>Kladblok Kangaro 198x115 blanco/pk 10</t>
  </si>
  <si>
    <t>Fineliner Stabilo point 88 0,4 zw/ds 10</t>
  </si>
  <si>
    <t>Fineliner SPLS 0,5mm rood/doos 10</t>
  </si>
  <si>
    <t>Tekstmarker edding 24 eco 2-5 mm rz/ds10</t>
  </si>
  <si>
    <t>Hechtmap SPLS A4 PP geel/pak 10</t>
  </si>
  <si>
    <t>Collegeblok SPLS A5 17gts lijn 80v/pk5</t>
  </si>
  <si>
    <t>Register SPLS A5 lijn 96 vel</t>
  </si>
  <si>
    <t>Notitieblok SPLS 38x51mm geel/pak 12</t>
  </si>
  <si>
    <t>Scheidingsstrook SPLS 105x240 bl/pak 100</t>
  </si>
  <si>
    <t>Scheidingsstrook SPLS 105x240 geel/pk100</t>
  </si>
  <si>
    <t>Hechtmap SPLS A4 PP groen/pak 10</t>
  </si>
  <si>
    <t>Afrolmechanisme badge Durable 8152 an/10</t>
  </si>
  <si>
    <t>Agenda 9x16 7d2p 6t Notaplan spir. zwart</t>
  </si>
  <si>
    <t>Afvalzak  70x110cm ldpe T70 bl/rol20</t>
  </si>
  <si>
    <t>Ontnieter SPLS</t>
  </si>
  <si>
    <t>Ordner SPLS 80mm A4 karton zwart</t>
  </si>
  <si>
    <t>afwasmiddel</t>
  </si>
  <si>
    <t xml:space="preserve">Afwasborstel </t>
  </si>
  <si>
    <t>Toiletreiniger</t>
  </si>
  <si>
    <t>Liniaal</t>
  </si>
  <si>
    <t>Tekenpapier transp. 33cm 60gr/rl50m</t>
  </si>
  <si>
    <t>Brievenbak Leitz 5227 Plus A4 lichtgroen</t>
  </si>
  <si>
    <t>Niettang Rapid Classic K1 chroom</t>
  </si>
  <si>
    <t>Verkeerslint 75mm  rood wit/rl500m</t>
  </si>
  <si>
    <t>vaatwasreiniger</t>
  </si>
  <si>
    <t>Markeringstape Tesa PP 50mmx66m rd/wit</t>
  </si>
  <si>
    <t>schaar</t>
  </si>
  <si>
    <t>batterijen AA</t>
  </si>
  <si>
    <t>batterijen AAA</t>
  </si>
  <si>
    <t xml:space="preserve">Staafbevochtiger </t>
  </si>
  <si>
    <t>Handschoenen Nitrile Click L blauw/pk100</t>
  </si>
  <si>
    <t>Posterlijst Maul A3 aluminium</t>
  </si>
  <si>
    <t>Sorteermap Leitz WOW A4 PP-project 6v gr</t>
  </si>
  <si>
    <t>batterijen AA oplaadbaar</t>
  </si>
  <si>
    <t>batterijen AAA oplaadbaar</t>
  </si>
  <si>
    <t>Plakbanddispenser Scotch C18-B zw +1tape</t>
  </si>
  <si>
    <t>nietmachine</t>
  </si>
  <si>
    <t>whitheboardwisser</t>
  </si>
  <si>
    <t>Afbreekmes SPLS zwaarwerk softgrip gr</t>
  </si>
  <si>
    <t>Battery Energizer Photo CR2 lithium/pk 2</t>
  </si>
  <si>
    <t>Flipoverfolie MagicChart 60cm wit/rol25v</t>
  </si>
  <si>
    <t>schaar linkshandig</t>
  </si>
  <si>
    <t>Hangsloten met cijferslot en kabel</t>
  </si>
  <si>
    <t>loepen</t>
  </si>
  <si>
    <t xml:space="preserve">papierklemmen </t>
  </si>
  <si>
    <t>haspel</t>
  </si>
  <si>
    <t>A4 mappen</t>
  </si>
  <si>
    <t xml:space="preserve">opbergbakken </t>
  </si>
  <si>
    <t>stekkerdozen met overspanningsbeveiliging</t>
  </si>
  <si>
    <t>oranje veiligheidshesjes</t>
  </si>
  <si>
    <t>Dymo label writer</t>
  </si>
  <si>
    <t>Tape t.b.v. Dymo label writer div. afmetingen</t>
  </si>
  <si>
    <t>lint t.b.v. Dymo label writer div. afmetingen</t>
  </si>
  <si>
    <t>Plakband mending SPLS 19mmx33m/pak 6 doorzichtig</t>
  </si>
  <si>
    <t>Plakband mending SPLS 19mmx33m/pak 6 wit</t>
  </si>
  <si>
    <t>Stickervellen 3 bij 6cm</t>
  </si>
  <si>
    <t>Stickervellen 3 bij 8cm</t>
  </si>
  <si>
    <t>Ringbandjes</t>
  </si>
  <si>
    <t>puntenslijper</t>
  </si>
  <si>
    <t xml:space="preserve">Keukenreiniger Spray Clean </t>
  </si>
  <si>
    <t xml:space="preserve">Desinfectiespray </t>
  </si>
  <si>
    <t>Handcreme</t>
  </si>
  <si>
    <t>Microvezeldoeken</t>
  </si>
  <si>
    <t xml:space="preserve">Thermische bonrollen </t>
  </si>
  <si>
    <t>afsluitbare plastic zakjes</t>
  </si>
  <si>
    <t>Lamineerhoezen A4</t>
  </si>
  <si>
    <t>Lamineerhoezen A5</t>
  </si>
  <si>
    <t>Ultragrip Jojo chroom versterkt 32mm met klem</t>
  </si>
  <si>
    <t>allesreiniger</t>
  </si>
  <si>
    <t>Kastenassortiment kasten</t>
  </si>
  <si>
    <t>Spiraalblok SPLS A4 23gt recycl lijn/pk5</t>
  </si>
  <si>
    <t>Prijs
 ex.btw:</t>
  </si>
  <si>
    <t>Inschrijfprijs kantoorartikelen kernassortiment</t>
  </si>
  <si>
    <t>Inschrijfprijs beleveren en beheren voorraadkasten</t>
  </si>
  <si>
    <t>Inschrijfprijs papier</t>
  </si>
  <si>
    <t xml:space="preserve">Inschrijfprijs overig assortiment </t>
  </si>
  <si>
    <t xml:space="preserve">De 'Inschrijfprijs overig assortiment' = € 20.000 minus uw opgegeven kortingspercentage en wordt automatisch berekend.
</t>
  </si>
  <si>
    <t>TOTAAL = FICTIEVE INSCHRIJFPRIJS:</t>
  </si>
  <si>
    <t>Papier Canon A4 Black Zero 80g/p200x500</t>
  </si>
  <si>
    <t>Papier CF DCP SRA3 300g/ds4x125v</t>
  </si>
  <si>
    <t>Papier Canon Red L Sup SRA3 120g/pk250v</t>
  </si>
  <si>
    <t>Papier SPLS A4 80g Copy/ds 5x500v</t>
  </si>
  <si>
    <t>Papier Color Copy SRA3 200g/d4x250</t>
  </si>
  <si>
    <t>Papier Canon Red L Pro SRA3 200g/pk200v</t>
  </si>
  <si>
    <t>Papier Designjet HP Br. White Q1444A/rol</t>
  </si>
  <si>
    <t>Papier HP Inkjet coated 594mmx45,7m 90g</t>
  </si>
  <si>
    <t>Papier SPLS A3 80g Copy/ds 5x500v</t>
  </si>
  <si>
    <t>Papier PlanoSuperior SRA3 250gr/pk125</t>
  </si>
  <si>
    <t>Papier SPLS A3 80g Copy/pak 500v</t>
  </si>
  <si>
    <t>Papier Canon Red L Pro SRA3 250g/pk125v</t>
  </si>
  <si>
    <t>Papier Pro-Design A4 160g/pk 250v</t>
  </si>
  <si>
    <t>Toner Brother TN423M HC 4K magenta</t>
  </si>
  <si>
    <t>Toner Brother TN423Y HC 4K geel</t>
  </si>
  <si>
    <t>Toner Brother TN423C HC 4K cyan</t>
  </si>
  <si>
    <t>Toner brother TN423BK zwart</t>
  </si>
  <si>
    <t>Toner HP 149X W1490X zwart</t>
  </si>
  <si>
    <t>Inkjet HP 730 P2V70A 300 ml  geel</t>
  </si>
  <si>
    <t>Inkjet HP 730 P2V72A 300 ml grijs</t>
  </si>
  <si>
    <t>Inkjet HP 730 P2V68A 300 ml  cyan</t>
  </si>
  <si>
    <t>Inkjet HP 730  P2V73A 300ml  photo zwart</t>
  </si>
  <si>
    <t>Inkjet HP 730 P2V69A 300 ml magenta</t>
  </si>
  <si>
    <t>Inkjet HP 730 P2V71A 300 ml matte zwart</t>
  </si>
  <si>
    <t>Toner HP CF226X 9K zwart</t>
  </si>
  <si>
    <t>Toner 123inkt Brother TN-423BK zwart</t>
  </si>
  <si>
    <t>Toner 123inkt Brother TN-423C cyan</t>
  </si>
  <si>
    <t>Toner 123inkt Brother TN-423M magenta</t>
  </si>
  <si>
    <t>Toner 123inkt Brother TN-423Y geel</t>
  </si>
  <si>
    <t>Inkjet HP C8766EE Nr. 343 7ml kleur</t>
  </si>
  <si>
    <t>Inkjet HP C9364EE Nr. 337 zwart</t>
  </si>
  <si>
    <t>Toner HP W2210A 207A zwart</t>
  </si>
  <si>
    <t>Toner Brother TN-1050 1K zwart</t>
  </si>
  <si>
    <t>Inkjet 123inkt HP 62XL/C2P05AE HC zwart</t>
  </si>
  <si>
    <t>Inkjet 123inkt HP 62XL/C2P07AE HC kleur</t>
  </si>
  <si>
    <t>Toneropvangbak Brother WT-320CL 50K</t>
  </si>
  <si>
    <t>Papier</t>
  </si>
  <si>
    <t>Toners</t>
  </si>
  <si>
    <t>Inschrijfprijs toners</t>
  </si>
  <si>
    <t>Kernassortiment</t>
  </si>
  <si>
    <t>Prijzen kantoorartikelen kernassortiment</t>
  </si>
  <si>
    <t>Nr.</t>
  </si>
  <si>
    <t>Omschrijving/merk</t>
  </si>
  <si>
    <t>Artikelnummer huidige leverancier</t>
  </si>
  <si>
    <t>Gewenste besteleenheid</t>
  </si>
  <si>
    <t>Artikelnummer inschrijver</t>
  </si>
  <si>
    <t>Besteleenheid Inschrijver</t>
  </si>
  <si>
    <t>Geschatte jaarafname</t>
  </si>
  <si>
    <t>Bruto catalogusprijs per gewenste besteleenheid excl. BTW</t>
  </si>
  <si>
    <t>Kortings-percentage</t>
  </si>
  <si>
    <t>Netto prijs per gewenste besteleenheid excl. BTW</t>
  </si>
  <si>
    <t>Gewogen prijs per gewenste besteleenheid excl. BTW</t>
  </si>
  <si>
    <t>Gelijkwaardig product aangeboden</t>
  </si>
  <si>
    <t>Bladzijdenummer catalogus en/of url naar webpagina Inschrijver</t>
  </si>
  <si>
    <t>Inschrijfprijs C-C1</t>
  </si>
  <si>
    <t>Prijzen beleveren en beheren voorraadkosten</t>
  </si>
  <si>
    <t>Aantal kasten</t>
  </si>
  <si>
    <t>Prijs per kast per jaar</t>
  </si>
  <si>
    <t>Inschrijfprijs C-C2</t>
  </si>
  <si>
    <t>Prijzen papier</t>
  </si>
  <si>
    <t>500 vel per pak</t>
  </si>
  <si>
    <t>250 vel per pak</t>
  </si>
  <si>
    <t>125 vel per pak</t>
  </si>
  <si>
    <t>Inschrijfprijs C-C3</t>
  </si>
  <si>
    <t>stuks</t>
  </si>
  <si>
    <t>Inschrijfprijs C-C4</t>
  </si>
  <si>
    <t>Prijzen toners</t>
  </si>
  <si>
    <t>Notitieblok SPLS 76x127mm geel/pak 12</t>
  </si>
  <si>
    <t>Lijmstift Pritt permanent 22 gram</t>
  </si>
  <si>
    <t>Register SPLS A4 lijn 96 vel</t>
  </si>
  <si>
    <t>Balpen Atlantis Classic M groen/doos 12</t>
  </si>
  <si>
    <t>Papier Canon A4 160g Red/doos 5x250v</t>
  </si>
  <si>
    <t>Papier Canon A4 Yellow L Copy 80g/d5x500</t>
  </si>
  <si>
    <t>Papier HP Premium A4 80g/bx5x500v</t>
  </si>
  <si>
    <t>Papier Trophée A4 80g zonnegeel/pk500v</t>
  </si>
  <si>
    <t>Papier Navigator A4 80g Univ./ds2500v</t>
  </si>
  <si>
    <t>Papier Trophée A4 120g koraalrood/pk250v</t>
  </si>
  <si>
    <t>Papier Trophée A4 120g oranje/pak 250v</t>
  </si>
  <si>
    <t>Papier Trophée A4 120g grasgroen/pk250v</t>
  </si>
  <si>
    <t>Papier Trophée A4 120g konigsblauw/pk250</t>
  </si>
  <si>
    <t>200 vel per pak</t>
  </si>
  <si>
    <t>2500 vel per doos</t>
  </si>
  <si>
    <t xml:space="preserve">250 vel per pak </t>
  </si>
  <si>
    <t>Ecover Afwasmiddel, citroengeur, 950 ml (fles 950 milliliter)</t>
  </si>
  <si>
    <t>Ecover Allesreiniger, citroen (fles 5 liter) </t>
  </si>
  <si>
    <t>Ecover All-in-One vaatwastabletten, citrus (pak 68 stuks)</t>
  </si>
  <si>
    <t>Batterij Energizer Industrial AAA/Ds 10</t>
  </si>
  <si>
    <t>Batterij Energizer Oplaad 10xAA 2000mAh</t>
  </si>
  <si>
    <t>Batterij Energizer Industrial AA/Doos 10</t>
  </si>
  <si>
    <t>Batterij Energizer Oplaad 4xAAA 700mAh</t>
  </si>
  <si>
    <t>Westcott Liniaal 30cm transparant</t>
  </si>
  <si>
    <t>Afwasborstel kunststof</t>
  </si>
  <si>
    <t>Ecover Toiletreiniger dennen fris fles 750 ml (pak 6 x 750 milliliter)</t>
  </si>
  <si>
    <t>Lecki Staafbevochtiger</t>
  </si>
  <si>
    <t>Staples Ordner A4 80 mm Karton Zwart</t>
  </si>
  <si>
    <t>Finish Vaatwasmachinereiniger Citroen 250 ml</t>
  </si>
  <si>
    <t>Sempercare Nitrile Wegwerphandschoenen, Maat M, Blauw (pak 200 stuks)</t>
  </si>
  <si>
    <t>Tape Dymo D1 45013 12mm poly. zwart/wit</t>
  </si>
  <si>
    <t>DYMO Dymo LabelManager 210D beletteringsysteem (AZERTY)</t>
  </si>
  <si>
    <t>Rapid Classic K1 Niettang 50 vel Chroom</t>
  </si>
  <si>
    <t>Brievenbak Leitz 5227 Plus A4 zwart</t>
  </si>
  <si>
    <t>Westcott Vergrootglas diameter 50mm</t>
  </si>
  <si>
    <t>NIVEA Repair And Care Handcrème (tube 100 milliliter)</t>
  </si>
  <si>
    <t>Staples Fullstrip Nietmachine 25 vel Zwart</t>
  </si>
  <si>
    <t>Staples Whiteboard wisser magnetisch Magnetisch, vilten onderzijde</t>
  </si>
  <si>
    <t>Staples Afbreekmes 18 mm Zwaarwerk</t>
  </si>
  <si>
    <t>PAVO Combinatie Hangslot TSA Plastic</t>
  </si>
  <si>
    <t xml:space="preserve">Staples Papierklem 50 mm (pak 12 stuks) </t>
  </si>
  <si>
    <t xml:space="preserve">ETM Kabelbox 20 meter/ 4x contacten 3 x 1.0 mm2 vinyl snoer zwart/rood </t>
  </si>
  <si>
    <t xml:space="preserve">Q-Link Stekkerdoos 6-voud 1,5 m Schakelaar Wit </t>
  </si>
  <si>
    <t xml:space="preserve">Exacompta Ringband A4 15 mm 2-rings Groen </t>
  </si>
  <si>
    <t xml:space="preserve">Han Brievenbak, Folio, Zwart </t>
  </si>
  <si>
    <t xml:space="preserve">B SEEN Veiligheidsvest, Reflecterend, Maat 4XL, Oranje </t>
  </si>
  <si>
    <t xml:space="preserve">HERMA Weerbestendige folie etiketten 48,3x25,4 mm, 4690 (pak 1100 stuks) </t>
  </si>
  <si>
    <t>Exacompta Ringband A5 30 mm 2-rings Groen 352192</t>
  </si>
  <si>
    <t>Staples Puntenslijper 1-gaats Metaal 781401</t>
  </si>
  <si>
    <t>GREENSPEED Spray Clean universele vloeibare keukenreiniger, ongeparfumeerd, spuitbus, helder (fles 500 milliliter) 364644</t>
  </si>
  <si>
    <t xml:space="preserve">Generic Plastic Zak, Druksluiting, 50 µm, 100 × 150 mm, Polyethyleen, transparant (1 pak x 1000 stuks) </t>
  </si>
  <si>
    <t xml:space="preserve">GREENSPEED Lacto Des Desinfectiespray, 500 ml (fles 500 milliliter) </t>
  </si>
  <si>
    <t xml:space="preserve">Taski Microvezel reinigingsdoek Geel, voor het sanitair (pak 5 stuks) </t>
  </si>
  <si>
    <t xml:space="preserve">Generic Thermische Tel- en Kassarol 57 x 70 mm (pak 50 stuk) </t>
  </si>
  <si>
    <t xml:space="preserve">Staples Lamineerhoes A5 154 x 216 mm 2 x 75 micron Glossy (pak 100 stuks) </t>
  </si>
  <si>
    <t xml:space="preserve">Staples Lamineerhoes A4, 216 x 303 mm, 2 x 125 micron, Glanzend (pak 100 stuks) </t>
  </si>
  <si>
    <t xml:space="preserve">HERMA Outdoor folie-etiketten met ronde hoeken 63,5x33,9 mm (pak 240 stuks) </t>
  </si>
  <si>
    <t>EA kantoorartikelen</t>
  </si>
  <si>
    <t>Legenda:</t>
  </si>
  <si>
    <t>Tekst</t>
  </si>
  <si>
    <t xml:space="preserve">Invoer Gemeente Apeldoorn. Niet wijzigen. </t>
  </si>
  <si>
    <t>Invoer</t>
  </si>
  <si>
    <t>Berekening</t>
  </si>
  <si>
    <t>Berekeningen in werkblad. Niet wijzigen.</t>
  </si>
  <si>
    <t>Totalen</t>
  </si>
  <si>
    <t>Berekeningen van totalen in werkblad. Niet wijzigen.</t>
  </si>
  <si>
    <t>Uw fictieve Inschrijfprijs</t>
  </si>
  <si>
    <t xml:space="preserve">Berekening van uw fictieve Inschrijfprijs. Niet wijzigen. </t>
  </si>
  <si>
    <t>CONTACTGEGEVENS INSCHRIJVER</t>
  </si>
  <si>
    <t>Onderneming:</t>
  </si>
  <si>
    <t>Functie:</t>
  </si>
  <si>
    <t>Naam rechtsgeldig ondertekenaar:</t>
  </si>
  <si>
    <t>Datum:</t>
  </si>
  <si>
    <t>NB: De handtekening onder het UEA geldt ook als een ondertekening van eventueel andere te ondertekenen formulieren/documenten.</t>
  </si>
  <si>
    <r>
      <t>Deze wordt automatisch berekend en is bepalend voor de gunning op laagste prijs.</t>
    </r>
    <r>
      <rPr>
        <b/>
        <sz val="10"/>
        <color theme="1"/>
        <rFont val="Arial"/>
        <family val="2"/>
      </rPr>
      <t xml:space="preserve"> </t>
    </r>
  </si>
  <si>
    <t>Toelichting:</t>
  </si>
  <si>
    <t xml:space="preserve">In dit prijzenblad vult u uw definitieve prijzen in voor uw Inschrijving. De genoemde aantallen zijn indicatief, hieraan kunnen geen rechten ontleend worden.
</t>
  </si>
  <si>
    <t>Prijzenblad EA Kantoorartikelen 2025</t>
  </si>
  <si>
    <t>Prijzenblad kantoorartikelen</t>
  </si>
  <si>
    <r>
      <t xml:space="preserve">Cellen bestemd voor uw invoer. Inschrijver dient deze cellen in </t>
    </r>
    <r>
      <rPr>
        <b/>
        <sz val="10"/>
        <color rgb="FF000000"/>
        <rFont val="Calibri"/>
        <family val="2"/>
      </rPr>
      <t xml:space="preserve">tabblad Invulveld Prijzenblad </t>
    </r>
    <r>
      <rPr>
        <sz val="10"/>
        <color rgb="FF000000"/>
        <rFont val="Calibri"/>
        <family val="2"/>
      </rPr>
      <t xml:space="preserve">en </t>
    </r>
    <r>
      <rPr>
        <b/>
        <sz val="10"/>
        <color rgb="FF000000"/>
        <rFont val="Calibri"/>
        <family val="2"/>
      </rPr>
      <t>tabblad Prijsinvulformulier</t>
    </r>
    <r>
      <rPr>
        <sz val="10"/>
        <color rgb="FF000000"/>
        <rFont val="Calibri"/>
        <family val="2"/>
      </rPr>
      <t xml:space="preserve"> in te vullen. Het niet of niet op juiste wijze invullen van dit Prijzenblad leidt tot uitsluiting van de Inschrijving in deze Aanbesteding.</t>
    </r>
  </si>
  <si>
    <t xml:space="preserve">De 'Inschrijfprijs 'kantoorartikelen kernassortiment' 
van het Invulveld Prijzenblad
</t>
  </si>
  <si>
    <t>De 'Inschrijfprijs 'beleveren en beheren voorraadkasten' 
van het Invulveld Prijzenblad</t>
  </si>
  <si>
    <t xml:space="preserve">De 'Inschrijfprijs 'papier' 
van het Invulveld Prijzenblad
</t>
  </si>
  <si>
    <t xml:space="preserve">De 'Inschrijfprijs 'toners' 
van het Invulveld Prijzenblad
</t>
  </si>
  <si>
    <r>
      <rPr>
        <b/>
        <sz val="10"/>
        <color rgb="FFFF0000"/>
        <rFont val="Arial"/>
        <family val="2"/>
      </rPr>
      <t>INVULLEN</t>
    </r>
    <r>
      <rPr>
        <b/>
        <sz val="10"/>
        <color theme="1"/>
        <rFont val="Arial"/>
        <family val="2"/>
      </rPr>
      <t xml:space="preserve">
Kortingspercentage overig assortiment:</t>
    </r>
  </si>
  <si>
    <t>Kortingspercentage:</t>
  </si>
  <si>
    <t>p/st</t>
  </si>
  <si>
    <t>fles 950 ml</t>
  </si>
  <si>
    <t>1 ds = 10 st</t>
  </si>
  <si>
    <t>1 pk = 5 st</t>
  </si>
  <si>
    <t>1 ds = 12 st</t>
  </si>
  <si>
    <t>1 ds = 50 st</t>
  </si>
  <si>
    <t>1 pk = 10 st</t>
  </si>
  <si>
    <t>1 pk = 25 st</t>
  </si>
  <si>
    <t>1 ds = 2400 st</t>
  </si>
  <si>
    <t>1 ds = 1000 st</t>
  </si>
  <si>
    <t>1 pk = 20 st</t>
  </si>
  <si>
    <t>1 pk = 16 st</t>
  </si>
  <si>
    <t>1 ds = 100 st</t>
  </si>
  <si>
    <t>1 pk = 100 st</t>
  </si>
  <si>
    <t>1 pk = 6 st</t>
  </si>
  <si>
    <t>1 pk =  12 st</t>
  </si>
  <si>
    <t>1 pk = 12 st</t>
  </si>
  <si>
    <t>1 rol = 20 zk</t>
  </si>
  <si>
    <t>fles 250 ml</t>
  </si>
  <si>
    <t>fles 5 ltr</t>
  </si>
  <si>
    <t>1 rol = 50 mtr</t>
  </si>
  <si>
    <t>1 rol = 500 mtr</t>
  </si>
  <si>
    <t>1 rol = 66 mtr</t>
  </si>
  <si>
    <t>6 x fles 750 ml</t>
  </si>
  <si>
    <t>1 pk = 200 st</t>
  </si>
  <si>
    <t>1 pk = 4 st</t>
  </si>
  <si>
    <t>1 pk = 2 st</t>
  </si>
  <si>
    <t>1 rol + 25 st</t>
  </si>
  <si>
    <t>fles 500 ml</t>
  </si>
  <si>
    <t>fles 100 ml</t>
  </si>
  <si>
    <t>1 pk = 50 st</t>
  </si>
  <si>
    <t>1 pk = 1000 st</t>
  </si>
  <si>
    <t>1 pak = 68 st</t>
  </si>
  <si>
    <t>Periode:</t>
  </si>
  <si>
    <t>1 januari 2024 t/m 31 december 2024</t>
  </si>
  <si>
    <t>Artikel-</t>
  </si>
  <si>
    <t>Omschrijving</t>
  </si>
  <si>
    <t>Aantal</t>
  </si>
  <si>
    <t>nummer</t>
  </si>
  <si>
    <t>afgenomen</t>
  </si>
  <si>
    <t>Plakband mending SPLS 19mmx33m/pak 6</t>
  </si>
  <si>
    <t>Vaatwastablet Sun prof all-in-one/ds 200</t>
  </si>
  <si>
    <t>Verpakkingstape Scotch371 50mmx66m tr/p6</t>
  </si>
  <si>
    <t>Permanent marker BIC 2000 assorti/etui 4</t>
  </si>
  <si>
    <t>Balpen BIC Cristal F blauw/doos 50</t>
  </si>
  <si>
    <t>Nietmachine Leitz 5523 fc zwart</t>
  </si>
  <si>
    <t>Correctieroller ECO Easy Refill 5mmx14m</t>
  </si>
  <si>
    <t>Nietmachine Leitz 5501 25 vel zwart</t>
  </si>
  <si>
    <t>Nietmachine Leitz 5500 30 vel blauw</t>
  </si>
  <si>
    <t>Brochurestandaard 82,5cm breed zilver</t>
  </si>
  <si>
    <t>Nieten Rapid 24/8 rvs/doos 1000</t>
  </si>
  <si>
    <t>Afvalzak KOMO lus 60x80cm ldpe55mu gr/15</t>
  </si>
  <si>
    <t>Permanent marker edding 300 1,5-3 ass/b4</t>
  </si>
  <si>
    <t>Microvezeldoek M-easy Taski geel/pk 5</t>
  </si>
  <si>
    <t>Postzegel NL waarde 1 zelfkl/rl200</t>
  </si>
  <si>
    <t>Afvalzak 65/25x140cm mdpe 60m bl/ds10x10</t>
  </si>
  <si>
    <t>Plakband magic Scotch 810 19mmx33m/pk6rl</t>
  </si>
  <si>
    <t>Presenter Logitech Wireless R400</t>
  </si>
  <si>
    <t>Perforator Leitz WOW 5008 blauw metallic</t>
  </si>
  <si>
    <t>Duraframe Durable A4 zilver/pk 2</t>
  </si>
  <si>
    <t>Tabblad Oxford A4XL 11R PP A-Z/st20</t>
  </si>
  <si>
    <t>Tape Dymo Rhino 19mm nylon wit</t>
  </si>
  <si>
    <t>Plakband magic Scotch 900 19mmx33m/pak 9</t>
  </si>
  <si>
    <t>Afvalzak 60x70cm hdpe 14mu bl/ds25rlx20s</t>
  </si>
  <si>
    <t>Showtas recycled A4 11R 0,09 PP/pk 100</t>
  </si>
  <si>
    <t>Kaarthouder Durable 8308 54x85 duo/pk 10</t>
  </si>
  <si>
    <t>Plakband magic Scotch 810 19mmx33m/ds14r</t>
  </si>
  <si>
    <t>Luchtkussenenvelop MailLite C/0 wit/100</t>
  </si>
  <si>
    <t>Luchtkussenenvelop MailLite G/4 wit/50</t>
  </si>
  <si>
    <t>Stempel Colop Printer S220 datum GL NL</t>
  </si>
  <si>
    <t>Inktkussen Colop E/2600 zwart/pak 2</t>
  </si>
  <si>
    <t>Snelverband nr 1 wit</t>
  </si>
  <si>
    <t>Verbandtrommel B complete navulling</t>
  </si>
  <si>
    <t>Pleister Hansaplast beige 8 x 100 cm</t>
  </si>
  <si>
    <t>Pleisterdispenser Salvequick</t>
  </si>
  <si>
    <t>Bleekmiddel dik 1L/ds 12 flessen</t>
  </si>
  <si>
    <t>Keelpijntablet Trachitol/pk20</t>
  </si>
  <si>
    <t>Archiefdoos ClickenStore 265x188x335 zw</t>
  </si>
  <si>
    <t>Pijnstiller Healtypharm tablet/pk 20</t>
  </si>
  <si>
    <t>Notitieblok Energetic76x127mm ass/p6x100</t>
  </si>
  <si>
    <t>Schaar Softgrip handvat 173mm asymmetric</t>
  </si>
  <si>
    <t>Balpen BIC Cristal M blauw/doos 100</t>
  </si>
  <si>
    <t>Balpen BIC M10 M blauw/doos 100</t>
  </si>
  <si>
    <t>Schrift Adoc PAP-EX stnd. A5 rt 5x</t>
  </si>
  <si>
    <t>Spiraalblok SPLS A5 lijn 100v/pak 5</t>
  </si>
  <si>
    <t>Reinigingsspons Taski blauw/pk 10</t>
  </si>
  <si>
    <t>Archiefdoos ClickenStore 265x188x335 bl</t>
  </si>
  <si>
    <t>Tekstmarker Stabilo GREEN BOSS ass/ds 4</t>
  </si>
  <si>
    <t>Nieten Leitz P3 24/6 wit/pak 1000</t>
  </si>
  <si>
    <t>Fineliner Stabilo GREENpoint 0,8 zw/ds10</t>
  </si>
  <si>
    <t>Duraframe Durable A4 zwart/pk2</t>
  </si>
  <si>
    <t>Duraframe Durable A4 groen/pk2</t>
  </si>
  <si>
    <t>Ibuprofen Advil liquid caps 200mg pk/10</t>
  </si>
  <si>
    <t>Labelmaker Dymo LM 280 QWERTY</t>
  </si>
  <si>
    <t>Lamineerhoes Leitz A4 UDT 80 mic/pk 100</t>
  </si>
  <si>
    <t>Pleister Nexcare 3M Comfort ass. /pk30</t>
  </si>
  <si>
    <t>Lamineerhoes Leitz A4 UDT 100 mic/pk 100</t>
  </si>
  <si>
    <t>Lamineerhoes Leitz A3 UDT 100 mic/pk 100</t>
  </si>
  <si>
    <t>Lamineerhoes Leitz A3 UDT 125 mic/pk 100</t>
  </si>
  <si>
    <t>Lamineerhoes Leitz A4 UDT 125 mic/pk 100</t>
  </si>
  <si>
    <t>Plakband CrystalClear600 19mmx33m tr/pk8</t>
  </si>
  <si>
    <t>Tafel afvalbakje met swing rvs</t>
  </si>
  <si>
    <t>Inkjetpapier Canon 841mm 90g Std/ds3x50m</t>
  </si>
  <si>
    <t>Afrolmechanisme badge Durable m LED/pk 5</t>
  </si>
  <si>
    <t>Plakbanddispenser SPLS 19 mm zwart</t>
  </si>
  <si>
    <t>Ringband Esselte A4 4r 25mm PP gr/ds10</t>
  </si>
  <si>
    <t>Power tape Pattex 50mmx25m zilver/rl 25m</t>
  </si>
  <si>
    <t>Sorteermap elasto Exacompta A4 12-vk gr</t>
  </si>
  <si>
    <t>Duraframe Durable A4 magnetisch zilv/pk5</t>
  </si>
  <si>
    <t>Etiket Herma ILC 70x37 prem wit/pak 2400</t>
  </si>
  <si>
    <t>Etiket Herma ILC 99x93 prem wit/pak 600</t>
  </si>
  <si>
    <t>Etiket I 64x38 wit/pak 525</t>
  </si>
  <si>
    <t>Naametiket LC 80x50 wit/pak 250</t>
  </si>
  <si>
    <t>Etiket ILC 96x64 afn. wit/pk 800</t>
  </si>
  <si>
    <t>Paperclip SPLS 32mm vernikkeld/pak 1000</t>
  </si>
  <si>
    <t>Notitieblok SuperSticky 76x127 kan.gl/16</t>
  </si>
  <si>
    <t>Baliepen m/ketting BiC 0,4 mm blauw</t>
  </si>
  <si>
    <t>Rolschrijver Vision Elite 0,8 zwart/pk12</t>
  </si>
  <si>
    <t>Correctieroller Tipp-Ex Soft Grip/ds10</t>
  </si>
  <si>
    <t>USB Stick Sandisk Cruzer Ultra 3.0 32GB</t>
  </si>
  <si>
    <t>Etiket Herma 19mm rond wit/pk 100</t>
  </si>
  <si>
    <t>Etiket Herma 19mm rond geel/pk 100</t>
  </si>
  <si>
    <t>Etiket Herma 8mm rond rood/pk 540</t>
  </si>
  <si>
    <t>Etiket Herma 8mm rond donkergroen/pk 540</t>
  </si>
  <si>
    <t>Etiket Herma 12mm rond oranje/pk 240</t>
  </si>
  <si>
    <t>Etiket Herma 19mm rond donkergroen/pk100</t>
  </si>
  <si>
    <t>Etiket Herma 19mm rond donkerblauw/pk100</t>
  </si>
  <si>
    <t>Etiket Herma 19mm rond zwart/pk 100</t>
  </si>
  <si>
    <t>Etiket Herma 19mm rond rood/pk 100</t>
  </si>
  <si>
    <t>Showtas SPLS A4 11R PP 0,09mm nerf/pk100</t>
  </si>
  <si>
    <t>Afvalzak 70x80cm T30 hdpe zwart/ds25x20</t>
  </si>
  <si>
    <t>Afrolmechanisme badge Durable 8221/ds10</t>
  </si>
  <si>
    <t>Agenda 9x16 7d2p Optivision NL zwart</t>
  </si>
  <si>
    <t>Magneet rond 35mm 2500 g zwart/pak 10</t>
  </si>
  <si>
    <t>Markeringstape Tesa PVC 50mmx66m zw/geel</t>
  </si>
  <si>
    <t>Markeringstape Tesa PVC 50mmx66m rood/wt</t>
  </si>
  <si>
    <t>Schuurspons 13x7cm rood-wit/pk10</t>
  </si>
  <si>
    <t>Showalbum Style A4 40 tassen PP wit</t>
  </si>
  <si>
    <t>Notitieblok Post-It 76x76 kan.geel/pk 20</t>
  </si>
  <si>
    <t>Dispenser Z-note bl/wit incl.8x 76x76 nn</t>
  </si>
  <si>
    <t>Notitieblok Super Sticky 76x127 neon/pk6</t>
  </si>
  <si>
    <t>Notitieblok Super St. 76x76 kan.ge/bl270</t>
  </si>
  <si>
    <t>Notitieblok SuperSt. Z-note 76x76 nn/p16</t>
  </si>
  <si>
    <t>Paracetamol Roter 500mg/pk20</t>
  </si>
  <si>
    <t>Schrift Adoc A5 ruit 4x8 90g 144blz</t>
  </si>
  <si>
    <t>Elastiek 120x8mm/pk 1kg</t>
  </si>
  <si>
    <t>Allesreiniger Ecover lemon 5L</t>
  </si>
  <si>
    <t>Spray tbv ontkalker Sure 750ml le/doos 6</t>
  </si>
  <si>
    <t>Spray tbv glas- en interieur 750ml/ds6</t>
  </si>
  <si>
    <t>Pedaalemmer 30L matrvs softclose deksel</t>
  </si>
  <si>
    <t>Gelpen SPLS Aura RT 0,7mm blauw / pk12</t>
  </si>
  <si>
    <t>Klustape 50mmx50m rol zilver</t>
  </si>
  <si>
    <t>Damesverbandzakjes plastic/pak 30</t>
  </si>
  <si>
    <t>Rolschrijver Pilot Frixion RT zw bl/p12</t>
  </si>
  <si>
    <t>Tape Dymo D1 durable 12mmx5,5m Zw/Wt</t>
  </si>
  <si>
    <t>Register Oxford Essential A5 lijn/pk5</t>
  </si>
  <si>
    <t>Elastiek 150x2,5mm/pk 500gr</t>
  </si>
  <si>
    <t>Lamineerhoes Fellowes A4 80Mic/pk100</t>
  </si>
  <si>
    <t>Lamineerhoes Fellowes A4 125Mic/pk100</t>
  </si>
  <si>
    <t>Tekstmarker edding 345 ass/et4</t>
  </si>
  <si>
    <t>ENV. 162X229-C5 GOM ZV 80GR STPLS /ds500</t>
  </si>
  <si>
    <t>ENV. 162X229-C5 ZK ZV AKTE 100GR /pk100</t>
  </si>
  <si>
    <t>Schuurspons budget assorti/pak 10</t>
  </si>
  <si>
    <t>Schuurspons Vileda Color/pk 4</t>
  </si>
  <si>
    <t>Verbandtrommel auto volgens DIN13164</t>
  </si>
  <si>
    <t>Clicklijst Nobo A4 binnen/buiten</t>
  </si>
  <si>
    <t>Fineliner Staedtler Triplus 0,3 ass/pk3</t>
  </si>
  <si>
    <t>TABBL A4 23R 1-31 WIT PP STAPLES</t>
  </si>
  <si>
    <t>Microvezeldoek 40x40cm geel/pk10</t>
  </si>
  <si>
    <t>Magneet SPLS 10 mm groen/doos 10</t>
  </si>
  <si>
    <t>T-plankaart nobo weekplanner 8kol/24r</t>
  </si>
  <si>
    <t>Burn Jel Water-Jel 120 ml knijpfles</t>
  </si>
  <si>
    <t>Afwasmiddel Dubro citroen/pk4x550ml</t>
  </si>
  <si>
    <t>USB flashdrive Simply 16GB rood</t>
  </si>
  <si>
    <t>Zijsnijtang dynagrip CG 150mm</t>
  </si>
  <si>
    <t>Opbergkrat trolley 38x36x33cm opv zwart</t>
  </si>
  <si>
    <t>Stapelbakken Erro B5 185x310x470mm grijs</t>
  </si>
  <si>
    <t>USB Stick Staples dual USB-C 3.1  64GB</t>
  </si>
  <si>
    <t>Afwasmiddel Dreft groen/pk2x1L</t>
  </si>
  <si>
    <t>Vaatwastablet Sun prof regular/ds 188</t>
  </si>
  <si>
    <t>Batterij Energizer Max Plus AA/pk4</t>
  </si>
  <si>
    <t>Schrijfblok Simply A6 lijn 100v/pk5</t>
  </si>
  <si>
    <t>Schrijfblok Simply A5 lijn 100v/pk5</t>
  </si>
  <si>
    <t>Geldkist Filex CB 2 wit</t>
  </si>
  <si>
    <t>Naametiket Herma LC 64x30 wit-bl/pak 540</t>
  </si>
  <si>
    <t>Naametiket Herma LC 89x34 wit/pak 320</t>
  </si>
  <si>
    <t>Verpakkingstape Scotch 50mmx66m tr/p6</t>
  </si>
  <si>
    <t>Allesreiniger Andy Prof citroen 2L</t>
  </si>
  <si>
    <t>Tape Dymo D1 12MMX7M zw/wit/pk10</t>
  </si>
  <si>
    <t>Desinfectiespray Lacto Des 500 ml</t>
  </si>
  <si>
    <t>Keukenreiniger Spray Clean 500ml</t>
  </si>
  <si>
    <t>Plakband dispenser Scotch C38 zwart</t>
  </si>
  <si>
    <t>Stofklepmap Forever A4 280g 3-kl gr/pk50</t>
  </si>
  <si>
    <t>Brandwondenset Water-Jel XS</t>
  </si>
  <si>
    <t>Burn Jel Water-Jel knijpfles 50ml</t>
  </si>
  <si>
    <t>Zilvervisjes Val Roxasect 2 stuks</t>
  </si>
  <si>
    <t>Notitieblok Post-it rec 76x127 gl/pak16</t>
  </si>
  <si>
    <t>Glasreiniger Cif professional 750ml</t>
  </si>
  <si>
    <t>Klok Unilux station Aria grijs/wit</t>
  </si>
  <si>
    <t>Archiefdoos ClickenStore M A4 groen</t>
  </si>
  <si>
    <t>Planningboek things to do 29,7x14cm/p5</t>
  </si>
  <si>
    <t>Afrolmechanisme badge Durable 8329 wit/5</t>
  </si>
  <si>
    <t>Kaarthouder Durable perm 8928 54x87/p10</t>
  </si>
  <si>
    <t>Handcreme Nivea Repair+care/tube 100ml</t>
  </si>
  <si>
    <t>Schermreinigingsdoekjes dispenser 100 st</t>
  </si>
  <si>
    <t>Luchtspray HFC/CFK vrij 350ml</t>
  </si>
  <si>
    <t>Wenskaart condoleance NL/pk 12</t>
  </si>
  <si>
    <t>Wenskaart verjaardag NL/pk12</t>
  </si>
  <si>
    <t>Markeringstape Jalema 50mmx33m rd/wt</t>
  </si>
  <si>
    <t>Vaatwastablet Sun all-in-one/pk 102</t>
  </si>
  <si>
    <t>Reinigingsdoek hyg. Dettol 2-in-1/pk12</t>
  </si>
  <si>
    <t>Ringband Exacompta A4 2R25 blauw</t>
  </si>
  <si>
    <t>Schutblad PAVO transp. PVC A4 250m/pk100</t>
  </si>
  <si>
    <t>Schuurmiddel Cif cream lemon 750ml/ds8</t>
  </si>
  <si>
    <t>Ordner Cosy 80mm A4 karton fluweel grijs</t>
  </si>
  <si>
    <t>Perforator Cosy 5004 30v fluweel grijs</t>
  </si>
  <si>
    <t>Plakbanddispenser Cosy 19mm fluweel gs</t>
  </si>
  <si>
    <t>Reinigingsdoek Dettol Pwr+Fr Citrus/pk80</t>
  </si>
  <si>
    <t>Reinigingsdoek Dettol maxi citroen/pk110</t>
  </si>
  <si>
    <t>Planningsboek Things To Do Blok/wr5</t>
  </si>
  <si>
    <t>Papiervernietiger Leitz IQ Auto+ 150 P4</t>
  </si>
  <si>
    <t>Potloodslijper Staedtler 2-gts 3 kantig</t>
  </si>
  <si>
    <t>Lamineermachine Fellowes Ion A3</t>
  </si>
  <si>
    <t>Lamineerhoes Fellowes menu A4 80m/pk25</t>
  </si>
  <si>
    <t>Wenskaart gemengd collega/pak 12</t>
  </si>
  <si>
    <t>Wenskaart Eco condoleance/sterkte/pk12</t>
  </si>
  <si>
    <t>Toiletborstel m/randreiniger 37cm PP</t>
  </si>
  <si>
    <t>Etiket Brother DK11234 60x86mm/rl260</t>
  </si>
  <si>
    <t>Microvezeldoek 40x40cm Element gr/pk10</t>
  </si>
  <si>
    <t>Bureau organizer Durable Varicolor</t>
  </si>
  <si>
    <t>Agenda Saturnus Luxe 1dag 4t. LIMA blauw</t>
  </si>
  <si>
    <t>Agenda Saturnus Luxe 1dag 4t. LIMA bord.</t>
  </si>
  <si>
    <t>Sorteermap elasto Exacompta A4 12-vk zw</t>
  </si>
  <si>
    <t>Tape Wecare Dymo 45021 12mm wit/zwart</t>
  </si>
  <si>
    <t>Maandverband Libresse Maxi normal/d10x14</t>
  </si>
  <si>
    <t>Omlegweekkalender Brepols op schild NL</t>
  </si>
  <si>
    <t>Ontkalker Philips Senseo 250ml</t>
  </si>
  <si>
    <t>Tandenborstel Colgate extra clean duo</t>
  </si>
  <si>
    <t>Fineliner Staedtler 308 pigm 1mm zw/10</t>
  </si>
  <si>
    <t>Whiteboard Nobo staal 120x90</t>
  </si>
  <si>
    <t>Notitieblok Superst 76x76 Oasis /pk5</t>
  </si>
  <si>
    <t>Gripsealzak 160x220mm 50u/pk100</t>
  </si>
  <si>
    <t>Tafelstandaard A4 staand dubbelzijdig tr</t>
  </si>
  <si>
    <t>Tekstmarker DATAGLO SQ assorti/etui 4</t>
  </si>
  <si>
    <t>Whiteboard marker WB 2mm assorti/etui4</t>
  </si>
  <si>
    <t>Afvalzak 60 x 80cm ldpe T50 grijs /rol20</t>
  </si>
  <si>
    <t>Raamwisser 35cm rvs</t>
  </si>
  <si>
    <t>Afvalzak KOMO lus60x80cm ldpe 50mu gr/15</t>
  </si>
  <si>
    <t>Afvalzak Eko m trekband 25-35L wit/rl12</t>
  </si>
  <si>
    <t>Reinigingsdoekje Cif multi prof/ds4x100</t>
  </si>
  <si>
    <t>Duster navul Swiffer stofwis /pk18</t>
  </si>
  <si>
    <t>USB Stick Sandisk dual USB-C 3.1 32GB</t>
  </si>
  <si>
    <t>Starterkit Swiffer duster xxl + 2 doekje</t>
  </si>
  <si>
    <t>Wenskaart Hallmark condoleance NL/pk10</t>
  </si>
  <si>
    <t>Shampoo Schwarzkopf Nat momnts/ds6x250ml</t>
  </si>
  <si>
    <t>Microvezeldoek 40x40cm geel/ds8x10</t>
  </si>
  <si>
    <t>Werkdoek 38x40cm 1/4vouw blauw/pk65</t>
  </si>
  <si>
    <t>Allesreiniger universel synbio multi 1L</t>
  </si>
  <si>
    <t>Luchtverfrisser Glade lavendel 300ml</t>
  </si>
  <si>
    <t>Glas en Multireiniger Glassex 750ml/pk2</t>
  </si>
  <si>
    <t>Stofklepmap Leitz Recycle A4 3-kl blauw</t>
  </si>
  <si>
    <t>Nietmachine Leitz Recycle mini zwart</t>
  </si>
  <si>
    <t>Rekenmachine TI-30XA FC</t>
  </si>
  <si>
    <t>Afrolmechanisme Tarifold clip+ring zw/10</t>
  </si>
  <si>
    <t>Trolley opvouwbaar krat L zwart</t>
  </si>
  <si>
    <t>Postzegel Echt Hollands 1 (10x) vel</t>
  </si>
  <si>
    <t>Telrol b57xd40xk12mm 48g thermo/ds50rol</t>
  </si>
  <si>
    <t>Telrol 80x80x12 70mtr thermisch/pk5r</t>
  </si>
  <si>
    <t>Permanent marker edding 21 eco ass/pak 4</t>
  </si>
  <si>
    <t>Permanent marker edding 21 eco zwart/d10</t>
  </si>
  <si>
    <t>Toiletreiniger Glorix bleek 750ml/ds15</t>
  </si>
  <si>
    <t>Flipoverpapier SPLS 65x98 recy/ds2x50v</t>
  </si>
  <si>
    <t>Flipoverpapier SPLS 65x98/ds 2x50v</t>
  </si>
  <si>
    <t>Whiteboard marker LC 351 2mm assorti/et4</t>
  </si>
  <si>
    <t>Drum 123inkt Brother DR-2400</t>
  </si>
  <si>
    <t>Naambadge Durable 8214 54x90 combi/ds 25</t>
  </si>
  <si>
    <t>Trolley dubbel platform staal grsgn</t>
  </si>
  <si>
    <t>Toiletreiniger Glorix bleek/fl750ml</t>
  </si>
  <si>
    <t>Afwasmiddel Dubro citroen 550ml</t>
  </si>
  <si>
    <t>Etiket Herma 8mm rond assorti/pk 540</t>
  </si>
  <si>
    <t>USB Stick Sandisk Dual Ultra C 64GB 3,1</t>
  </si>
  <si>
    <t>Waterkoker Alpina kE01101-GS 1,7L zwart</t>
  </si>
  <si>
    <t>Lamineerhoes GBC A5 2x80µ/pk100</t>
  </si>
  <si>
    <t>Etiket Topstick 8mm rond assorti/pk540</t>
  </si>
  <si>
    <t>Batterij Staples AA/LR6 1,5v/pk24</t>
  </si>
  <si>
    <t>Batterij Staples AAA/LR03 1,5v/pk24</t>
  </si>
  <si>
    <t>Schrijfmap Desq A4 zwart + rits</t>
  </si>
  <si>
    <t>Papierklem Maul 19mm ass/ds12</t>
  </si>
  <si>
    <t>Papierklem Maul 213 19mm ass/ds12</t>
  </si>
  <si>
    <t>Papierklem Maul 213 32mm ass/ds12</t>
  </si>
  <si>
    <t>Papierklem Maul 213 32mm zwart/ds12</t>
  </si>
  <si>
    <t>Papierklem Maul 213 40mm zwart/ds12</t>
  </si>
  <si>
    <t>Papierklem Maul 213 50mm zwart/ds12</t>
  </si>
  <si>
    <t>Verpakkingstapedispenser Viso</t>
  </si>
  <si>
    <t>Projectmap Rapesco 13-vak handvat blauw</t>
  </si>
  <si>
    <t>Kabelbinder 100x2,5mm zwart/pk100</t>
  </si>
  <si>
    <t>Kabelbinder 200x3,6mm zwart/pk100</t>
  </si>
  <si>
    <t>Insteekmap KTC A4 L-model PP 0,12/pk10</t>
  </si>
  <si>
    <t>Waterkoker rvs 1,7L 2150W grijs</t>
  </si>
  <si>
    <t>Reinigingsdoek Dettol desinfec citr/pk72</t>
  </si>
  <si>
    <t>Hangmap lat. Ultimate A4 50mm oranje/d25</t>
  </si>
  <si>
    <t>Ordner SPLS 80mm A4 PP groen</t>
  </si>
  <si>
    <t>Ordner Leitz 1080 80mm A4 gewolkt groen</t>
  </si>
  <si>
    <t>Klembord A4 kunststof zwart</t>
  </si>
  <si>
    <t>Insteekmap ZK A4 korte zijde open/d50</t>
  </si>
  <si>
    <t>Tabblad SPLS A4 23R PP 1-52 grijs/set 52</t>
  </si>
  <si>
    <t>Afvalzak 50x60cm hdpe 13mu grijs/rol 50</t>
  </si>
  <si>
    <t>Brievenbak Leitz5227 Plus A4 blauw</t>
  </si>
  <si>
    <t>Lamineerhoes SPLS 154x216 2x75micr/pk100</t>
  </si>
  <si>
    <t>Lamineerhoes SPLS 216x303 2x75micr/pk100</t>
  </si>
  <si>
    <t>Lamineerhoes SPLS 216x303 2x125mic/pk100</t>
  </si>
  <si>
    <t>Lamineerhoes SPLS 303x426 2x75micr/pk100</t>
  </si>
  <si>
    <t>Elastomap Exacompta 3-fl 400g ass/pak 50</t>
  </si>
  <si>
    <t>Elastomap Exacompta 3-fl A4 400g groen</t>
  </si>
  <si>
    <t>Insteekmap SPLS A4 L PP0,12 nerf/100</t>
  </si>
  <si>
    <t>Insteekmap SPLS A4 U-mod PP 0,12 tr/pk25</t>
  </si>
  <si>
    <t>Hechtmap SPLS A4 PP zwart/pak 10</t>
  </si>
  <si>
    <t>Insteekmap Oxford A4 L PP 0,12 nerf/100</t>
  </si>
  <si>
    <t>Afplaktape Tesa 30mmx50m (crepe)</t>
  </si>
  <si>
    <t>Liniaal SPLS 200 mm transparant</t>
  </si>
  <si>
    <t>Plakband Scotch ATG 924 12mmx33m</t>
  </si>
  <si>
    <t>Klussentape Extra Power Uni 50mmx25m gs</t>
  </si>
  <si>
    <t>Plakbanddispenser Scotch C60 (+4tape) zw</t>
  </si>
  <si>
    <t>Plakband SPLS 15mmx33m/doos 10</t>
  </si>
  <si>
    <t>Elastiek 80x 1,5mm/ds 500gr</t>
  </si>
  <si>
    <t>Elastiek 155x 4mm/ds 500gr</t>
  </si>
  <si>
    <t>Allesreiniger Andy Prof. citroen/fl 5L</t>
  </si>
  <si>
    <t>Pleister Salvequick waterproof/ds 6x45</t>
  </si>
  <si>
    <t>Bezemsteel hout diameter 23mm L140cm</t>
  </si>
  <si>
    <t>Straatbezem 32cm natuurvezel</t>
  </si>
  <si>
    <t>Schuurspons zwaar grip geel/groen/pak 10</t>
  </si>
  <si>
    <t>Glansspoelmiddel Sun Pro/fl 5l</t>
  </si>
  <si>
    <t>Schuurspons  geel-groen/pk 10</t>
  </si>
  <si>
    <t>Nietmachine Simply fullstrip 20vel zwart</t>
  </si>
  <si>
    <t>Adapter Dymo LM/LP-serie + Letratag</t>
  </si>
  <si>
    <t>Nietmachine Rapid Classic K2 chroom/zw</t>
  </si>
  <si>
    <t>Tape Dymo Rhino 12mm nylon zwart/wit</t>
  </si>
  <si>
    <t>Labelmaker Dymo LM 210D azerty</t>
  </si>
  <si>
    <t>Nieten Rapid 23/10 verzinkt/doos 1000</t>
  </si>
  <si>
    <t>Paperclip SPLS 25mm vernikkeld/doos 100</t>
  </si>
  <si>
    <t>Pleister Hansaplast/doos 40</t>
  </si>
  <si>
    <t>Pleister Hansaplast 6cm x 1m</t>
  </si>
  <si>
    <t>Papierklem SPLS 41mm/doos 12</t>
  </si>
  <si>
    <t>Schaar SPLS 130 mm/5 RVS/PP</t>
  </si>
  <si>
    <t>Staafbevochtiger Lecki</t>
  </si>
  <si>
    <t>Schaar SPLS 180 mm/7 RVS/PP</t>
  </si>
  <si>
    <t>Correctievloeistof SPLS 20 ml</t>
  </si>
  <si>
    <t>Correctievloeistof Rapid Tipp-Ex 20ml</t>
  </si>
  <si>
    <t>Muismat Fellowes zwart</t>
  </si>
  <si>
    <t>Muismat blauw</t>
  </si>
  <si>
    <t>Permanent marker edding 1 1-5mm zw/ds 10</t>
  </si>
  <si>
    <t>Balpen BIC Soft Feel Clic Grip M bl/ds12</t>
  </si>
  <si>
    <t>Permanentmarker edding 8300 1,5-3 zwart</t>
  </si>
  <si>
    <t>OHP/CD/DVDmarker Lc316 F ass/etui 4</t>
  </si>
  <si>
    <t>OHP/CD/DVDmarker Lc318 F ass/etui 4</t>
  </si>
  <si>
    <t>OHP/CD/DVDmarker Lc317 M ass/etui 8</t>
  </si>
  <si>
    <t>Permanent marker edding 370 1mm zw/ds10</t>
  </si>
  <si>
    <t>Permanentmarker edding 3000 1,5-3 zw/d10</t>
  </si>
  <si>
    <t>Schrijfblok SPLS A4+ prem. lijn 80v/pk 5</t>
  </si>
  <si>
    <t>Schrijfblok SPLS A4+ recy lijn 100v/pk5</t>
  </si>
  <si>
    <t>Schrijfblok SPLS A5 recycl lijn 100v/pk5</t>
  </si>
  <si>
    <t>Schrijfblok Aurora A5 lijn 100v/pak 10</t>
  </si>
  <si>
    <t>Pagemarker Post-It 15x50mm/pak 5x100v</t>
  </si>
  <si>
    <t>Notitieblok SPLS 127x76mm rainbow/pk 12</t>
  </si>
  <si>
    <t>Spiraalblok Atlanta A7 105x74 50v blauw</t>
  </si>
  <si>
    <t>Agenda 21x29 1dpp 6t Bremax1 zwart</t>
  </si>
  <si>
    <t>Agenda 21x29 1d2p 6t Bremax2 zwart</t>
  </si>
  <si>
    <t>Agenda 21x29 Omega Lima d2p 6t zwart</t>
  </si>
  <si>
    <t>Agenda 9x16 7d2p 6t Interplan Alto zwart</t>
  </si>
  <si>
    <t>Agenda 9x16 7d2p 6t Omniplan liggend zw</t>
  </si>
  <si>
    <t>Bindrug GBC 10mm 21r wit/ds100</t>
  </si>
  <si>
    <t>Showtas Leitz A4 11r harmonica/pk5</t>
  </si>
  <si>
    <t>Aan-/afwezigheidsbord Lega Prof. 20pers.</t>
  </si>
  <si>
    <t>Schutblad 0,30mm A4 hard pvc tr/pak 100</t>
  </si>
  <si>
    <t>Stempel colop s120 datum 4mm</t>
  </si>
  <si>
    <t>Whiteboard Lega Prem Plus enamel 90x120</t>
  </si>
  <si>
    <t>Fineliner Staedtler 308 pigm. 0,5 zw/d10</t>
  </si>
  <si>
    <t>Fineliner Staedtler 308 pigm. 0,3 zw/d10</t>
  </si>
  <si>
    <t>Papier Canon A4 160g Red L Zer/ds5x250v</t>
  </si>
  <si>
    <t>Papier Canon Red L Zero SRA3 120g/pk250v</t>
  </si>
  <si>
    <t>Gemeente Apeldoorn heeft 15 voorraadkasten verdeeld over 5 locaties (zie bijlage 2 locatieoverzicht). De afgegeven prijs om de voorraadkasten te beleveren en beheren inclusief alle bijkomende kosten zoals personeelskosten, verpakkingskosten, overheadkosten, administratiekosten etc. Uitgaande dat alle kasten elke 2 weken worden gecontroleerd en aangevuld</t>
  </si>
  <si>
    <t>45,7 mtr per rol</t>
  </si>
  <si>
    <t>1 bus = 200 vel</t>
  </si>
  <si>
    <t>pk = 240 st</t>
  </si>
  <si>
    <t>pk = 1100 st</t>
  </si>
  <si>
    <t>Papier Canon Black Label Zero Papier A4 80 g/m² Wit</t>
  </si>
  <si>
    <t>200 pk 500 vel per pk</t>
  </si>
  <si>
    <t>4 pk x 125 vel per pak</t>
  </si>
  <si>
    <t>5 pk 500 vel per pak</t>
  </si>
  <si>
    <t>4 ds 250 vel per doos</t>
  </si>
  <si>
    <t>Kortingspergentage Kernassortiment</t>
  </si>
  <si>
    <t>Kortingspergentage Papier</t>
  </si>
  <si>
    <t>Kortingspergentage Toners</t>
  </si>
  <si>
    <r>
      <t xml:space="preserve">Bij 'Kortingspercentage overig assortiment' vult u het kortingspercentage in
dat u ons gaat verstrekken op het overig assortiment (zie bijlage 4, tabblad 2)
Voor het overig assortiment is de </t>
    </r>
    <r>
      <rPr>
        <u/>
        <sz val="10"/>
        <color theme="1"/>
        <rFont val="Arial"/>
        <family val="2"/>
      </rPr>
      <t>fictieve jaarwaarde</t>
    </r>
    <r>
      <rPr>
        <sz val="10"/>
        <color theme="1"/>
        <rFont val="Arial"/>
        <family val="2"/>
      </rPr>
      <t xml:space="preserve"> gesteld op € 20.000.</t>
    </r>
  </si>
  <si>
    <t>Let op! Het opgegeven kortingspercentage op de productgroepen moet hoger zijn dan het kortingspercentage dat wordt afgegeven op het overig assortiment.</t>
  </si>
  <si>
    <t>Productgroepen</t>
  </si>
  <si>
    <t>Let op, maximaal 60% korting en lager dan de korting op productgroepen.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</si>
</sst>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m/d"/>
    <numFmt numFmtId="165" formatCode="&quot;€&quot;\ #,##0.00"/>
    <numFmt numFmtId="166" formatCode="[$$-409]#,##0.00_ ;\-[$$-409]#,##0.00\ 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3"/>
      <color theme="3"/>
      <name val="Arial"/>
      <family val="2"/>
    </font>
    <font>
      <b/>
      <sz val="10"/>
      <color rgb="FFFA7D00"/>
      <name val="Arial"/>
      <family val="2"/>
    </font>
    <font>
      <b/>
      <sz val="10"/>
      <name val="Calibri"/>
      <family val="2"/>
    </font>
    <font>
      <sz val="10"/>
      <color rgb="FF000000"/>
      <name val="Lucida Sans Unicode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b/>
      <sz val="10"/>
      <color rgb="FFFA7D00"/>
      <name val="Calibri"/>
      <family val="2"/>
    </font>
    <font>
      <b/>
      <sz val="10"/>
      <color rgb="FF3F3F3F"/>
      <name val="Calibri"/>
      <family val="2"/>
    </font>
    <font>
      <sz val="10"/>
      <color theme="1"/>
      <name val="Calibri"/>
      <family val="2"/>
      <scheme val="minor"/>
    </font>
    <font>
      <u/>
      <sz val="10"/>
      <color theme="1"/>
      <name val="Arial"/>
      <family val="2"/>
    </font>
    <font>
      <b/>
      <sz val="13"/>
      <name val="Calibri"/>
      <family val="2"/>
    </font>
    <font>
      <sz val="9"/>
      <color theme="1"/>
      <name val="Lucida Sans Unicode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7F30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0" fillId="0" borderId="16" applyNumberFormat="0" applyFill="0" applyAlignment="0" applyProtection="0"/>
    <xf numFmtId="0" fontId="11" fillId="8" borderId="17" applyNumberFormat="0" applyAlignment="0" applyProtection="0"/>
    <xf numFmtId="0" fontId="3" fillId="9" borderId="0" applyNumberFormat="0" applyBorder="0" applyAlignment="0" applyProtection="0"/>
  </cellStyleXfs>
  <cellXfs count="116">
    <xf numFmtId="0" fontId="0" fillId="0" borderId="0" xfId="0"/>
    <xf numFmtId="164" fontId="0" fillId="0" borderId="1" xfId="0" applyNumberFormat="1" applyBorder="1" applyAlignment="1">
      <alignment horizontal="left"/>
    </xf>
    <xf numFmtId="0" fontId="4" fillId="4" borderId="2" xfId="0" applyFont="1" applyFill="1" applyBorder="1" applyAlignment="1">
      <alignment horizontal="center" vertical="center" wrapText="1"/>
    </xf>
    <xf numFmtId="0" fontId="0" fillId="5" borderId="0" xfId="0" applyFill="1"/>
    <xf numFmtId="164" fontId="0" fillId="5" borderId="0" xfId="0" applyNumberFormat="1" applyFill="1" applyBorder="1" applyAlignment="1">
      <alignment horizontal="left"/>
    </xf>
    <xf numFmtId="0" fontId="0" fillId="5" borderId="0" xfId="0" applyFill="1" applyBorder="1"/>
    <xf numFmtId="3" fontId="0" fillId="5" borderId="0" xfId="0" applyNumberFormat="1" applyFill="1" applyBorder="1" applyAlignment="1">
      <alignment horizontal="right"/>
    </xf>
    <xf numFmtId="4" fontId="0" fillId="5" borderId="0" xfId="0" applyNumberFormat="1" applyFill="1" applyBorder="1" applyAlignment="1">
      <alignment horizontal="right"/>
    </xf>
    <xf numFmtId="0" fontId="0" fillId="0" borderId="0" xfId="0" applyBorder="1"/>
    <xf numFmtId="0" fontId="5" fillId="2" borderId="12" xfId="0" applyFont="1" applyFill="1" applyBorder="1"/>
    <xf numFmtId="0" fontId="6" fillId="2" borderId="12" xfId="0" applyFont="1" applyFill="1" applyBorder="1"/>
    <xf numFmtId="0" fontId="8" fillId="0" borderId="0" xfId="0" applyFont="1"/>
    <xf numFmtId="0" fontId="6" fillId="0" borderId="0" xfId="0" applyFont="1"/>
    <xf numFmtId="0" fontId="6" fillId="0" borderId="2" xfId="0" applyFont="1" applyBorder="1" applyAlignment="1">
      <alignment wrapText="1"/>
    </xf>
    <xf numFmtId="0" fontId="6" fillId="6" borderId="2" xfId="0" applyFont="1" applyFill="1" applyBorder="1" applyAlignment="1" applyProtection="1">
      <alignment wrapText="1"/>
      <protection locked="0"/>
    </xf>
    <xf numFmtId="0" fontId="6" fillId="6" borderId="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0" fillId="0" borderId="2" xfId="0" applyBorder="1"/>
    <xf numFmtId="0" fontId="0" fillId="6" borderId="2" xfId="0" applyFill="1" applyBorder="1" applyProtection="1">
      <protection locked="0"/>
    </xf>
    <xf numFmtId="3" fontId="0" fillId="0" borderId="2" xfId="0" applyNumberFormat="1" applyBorder="1"/>
    <xf numFmtId="44" fontId="0" fillId="6" borderId="2" xfId="0" applyNumberFormat="1" applyFill="1" applyBorder="1" applyProtection="1">
      <protection locked="0"/>
    </xf>
    <xf numFmtId="9" fontId="0" fillId="6" borderId="2" xfId="1" applyFont="1" applyFill="1" applyBorder="1" applyProtection="1">
      <protection locked="0"/>
    </xf>
    <xf numFmtId="44" fontId="0" fillId="2" borderId="2" xfId="0" applyNumberFormat="1" applyFill="1" applyBorder="1"/>
    <xf numFmtId="0" fontId="0" fillId="0" borderId="4" xfId="0" applyBorder="1"/>
    <xf numFmtId="44" fontId="0" fillId="7" borderId="0" xfId="0" applyNumberFormat="1" applyFill="1"/>
    <xf numFmtId="44" fontId="0" fillId="0" borderId="0" xfId="0" applyNumberFormat="1"/>
    <xf numFmtId="0" fontId="0" fillId="0" borderId="2" xfId="0" applyBorder="1" applyAlignment="1">
      <alignment wrapText="1"/>
    </xf>
    <xf numFmtId="0" fontId="0" fillId="5" borderId="2" xfId="0" applyFill="1" applyBorder="1"/>
    <xf numFmtId="164" fontId="0" fillId="0" borderId="13" xfId="0" applyNumberFormat="1" applyBorder="1" applyAlignment="1">
      <alignment horizontal="left"/>
    </xf>
    <xf numFmtId="0" fontId="4" fillId="2" borderId="12" xfId="0" applyFont="1" applyFill="1" applyBorder="1"/>
    <xf numFmtId="164" fontId="0" fillId="0" borderId="2" xfId="0" applyNumberFormat="1" applyBorder="1" applyAlignment="1">
      <alignment horizontal="left"/>
    </xf>
    <xf numFmtId="3" fontId="0" fillId="0" borderId="2" xfId="0" applyNumberFormat="1" applyBorder="1" applyAlignment="1">
      <alignment horizontal="right"/>
    </xf>
    <xf numFmtId="0" fontId="0" fillId="0" borderId="14" xfId="0" applyBorder="1"/>
    <xf numFmtId="3" fontId="0" fillId="5" borderId="2" xfId="0" applyNumberFormat="1" applyFill="1" applyBorder="1"/>
    <xf numFmtId="0" fontId="0" fillId="0" borderId="15" xfId="0" applyFill="1" applyBorder="1"/>
    <xf numFmtId="0" fontId="12" fillId="0" borderId="0" xfId="3" applyFont="1" applyFill="1" applyBorder="1" applyAlignment="1">
      <alignment wrapText="1"/>
    </xf>
    <xf numFmtId="0" fontId="13" fillId="0" borderId="0" xfId="0" applyFont="1" applyAlignment="1">
      <alignment wrapText="1"/>
    </xf>
    <xf numFmtId="166" fontId="17" fillId="12" borderId="2" xfId="2" applyNumberFormat="1" applyFont="1" applyFill="1" applyBorder="1" applyAlignment="1" applyProtection="1">
      <alignment vertical="top" wrapText="1"/>
      <protection hidden="1"/>
    </xf>
    <xf numFmtId="0" fontId="16" fillId="14" borderId="2" xfId="4" applyFont="1" applyFill="1" applyBorder="1" applyAlignment="1">
      <alignment wrapText="1"/>
    </xf>
    <xf numFmtId="0" fontId="14" fillId="10" borderId="23" xfId="0" applyFont="1" applyFill="1" applyBorder="1" applyAlignment="1">
      <alignment wrapText="1"/>
    </xf>
    <xf numFmtId="0" fontId="18" fillId="0" borderId="0" xfId="0" applyFont="1"/>
    <xf numFmtId="0" fontId="4" fillId="4" borderId="3" xfId="0" applyFont="1" applyFill="1" applyBorder="1" applyAlignment="1">
      <alignment vertical="top" wrapText="1"/>
    </xf>
    <xf numFmtId="0" fontId="3" fillId="4" borderId="4" xfId="0" applyFont="1" applyFill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10" fontId="3" fillId="13" borderId="4" xfId="0" applyNumberFormat="1" applyFont="1" applyFill="1" applyBorder="1" applyAlignment="1" applyProtection="1">
      <alignment vertical="top" wrapText="1"/>
      <protection locked="0"/>
    </xf>
    <xf numFmtId="0" fontId="3" fillId="0" borderId="0" xfId="0" applyFont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165" fontId="3" fillId="0" borderId="10" xfId="0" applyNumberFormat="1" applyFont="1" applyBorder="1" applyAlignment="1">
      <alignment vertical="top" wrapText="1"/>
    </xf>
    <xf numFmtId="0" fontId="4" fillId="3" borderId="9" xfId="0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165" fontId="4" fillId="3" borderId="11" xfId="0" applyNumberFormat="1" applyFont="1" applyFill="1" applyBorder="1" applyAlignment="1">
      <alignment vertical="top" wrapText="1"/>
    </xf>
    <xf numFmtId="0" fontId="20" fillId="0" borderId="0" xfId="3" applyFont="1" applyFill="1" applyBorder="1" applyAlignment="1">
      <alignment wrapText="1"/>
    </xf>
    <xf numFmtId="0" fontId="21" fillId="0" borderId="0" xfId="0" applyFont="1" applyAlignment="1">
      <alignment wrapText="1"/>
    </xf>
    <xf numFmtId="0" fontId="22" fillId="10" borderId="2" xfId="5" applyFont="1" applyFill="1" applyBorder="1" applyAlignment="1">
      <alignment wrapText="1"/>
    </xf>
    <xf numFmtId="0" fontId="23" fillId="6" borderId="2" xfId="0" applyFont="1" applyFill="1" applyBorder="1" applyProtection="1">
      <protection locked="0"/>
    </xf>
    <xf numFmtId="44" fontId="6" fillId="7" borderId="0" xfId="0" applyNumberFormat="1" applyFont="1" applyFill="1"/>
    <xf numFmtId="0" fontId="4" fillId="5" borderId="2" xfId="0" applyFont="1" applyFill="1" applyBorder="1" applyAlignment="1">
      <alignment horizontal="center" vertical="center" wrapText="1"/>
    </xf>
    <xf numFmtId="0" fontId="4" fillId="15" borderId="2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vertical="top" wrapText="1"/>
    </xf>
    <xf numFmtId="0" fontId="0" fillId="0" borderId="0" xfId="0"/>
    <xf numFmtId="0" fontId="25" fillId="17" borderId="0" xfId="0" applyFont="1" applyFill="1" applyAlignment="1">
      <alignment horizontal="center"/>
    </xf>
    <xf numFmtId="0" fontId="0" fillId="0" borderId="26" xfId="0" applyBorder="1" applyAlignment="1">
      <alignment horizontal="center"/>
    </xf>
    <xf numFmtId="164" fontId="0" fillId="0" borderId="1" xfId="0" applyNumberFormat="1" applyBorder="1" applyAlignment="1">
      <alignment horizontal="left"/>
    </xf>
    <xf numFmtId="0" fontId="26" fillId="16" borderId="0" xfId="0" applyFont="1" applyFill="1"/>
    <xf numFmtId="0" fontId="0" fillId="0" borderId="27" xfId="0" applyBorder="1" applyAlignment="1">
      <alignment horizontal="center"/>
    </xf>
    <xf numFmtId="164" fontId="0" fillId="0" borderId="28" xfId="0" applyNumberFormat="1" applyBorder="1" applyAlignment="1">
      <alignment horizontal="left"/>
    </xf>
    <xf numFmtId="3" fontId="25" fillId="17" borderId="0" xfId="0" applyNumberFormat="1" applyFont="1" applyFill="1" applyAlignment="1">
      <alignment horizontal="center"/>
    </xf>
    <xf numFmtId="3" fontId="0" fillId="0" borderId="1" xfId="0" applyNumberFormat="1" applyBorder="1" applyAlignment="1">
      <alignment horizontal="right"/>
    </xf>
    <xf numFmtId="3" fontId="0" fillId="0" borderId="28" xfId="0" applyNumberFormat="1" applyBorder="1" applyAlignment="1">
      <alignment horizontal="right"/>
    </xf>
    <xf numFmtId="0" fontId="0" fillId="0" borderId="0" xfId="0"/>
    <xf numFmtId="0" fontId="25" fillId="17" borderId="0" xfId="0" applyFont="1" applyFill="1" applyAlignment="1">
      <alignment horizontal="center"/>
    </xf>
    <xf numFmtId="0" fontId="0" fillId="0" borderId="29" xfId="0" applyBorder="1" applyAlignment="1">
      <alignment horizontal="center"/>
    </xf>
    <xf numFmtId="164" fontId="0" fillId="0" borderId="30" xfId="0" applyNumberFormat="1" applyBorder="1" applyAlignment="1">
      <alignment horizontal="left"/>
    </xf>
    <xf numFmtId="0" fontId="0" fillId="0" borderId="26" xfId="0" applyBorder="1" applyAlignment="1">
      <alignment horizontal="center"/>
    </xf>
    <xf numFmtId="164" fontId="0" fillId="0" borderId="1" xfId="0" applyNumberFormat="1" applyBorder="1" applyAlignment="1">
      <alignment horizontal="left"/>
    </xf>
    <xf numFmtId="0" fontId="26" fillId="16" borderId="0" xfId="0" applyFont="1" applyFill="1"/>
    <xf numFmtId="0" fontId="0" fillId="0" borderId="27" xfId="0" applyBorder="1" applyAlignment="1">
      <alignment horizontal="center"/>
    </xf>
    <xf numFmtId="164" fontId="0" fillId="0" borderId="28" xfId="0" applyNumberFormat="1" applyBorder="1" applyAlignment="1">
      <alignment horizontal="left"/>
    </xf>
    <xf numFmtId="3" fontId="25" fillId="17" borderId="0" xfId="0" applyNumberFormat="1" applyFont="1" applyFill="1" applyAlignment="1">
      <alignment horizontal="center"/>
    </xf>
    <xf numFmtId="3" fontId="0" fillId="0" borderId="30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0" fillId="0" borderId="28" xfId="0" applyNumberFormat="1" applyBorder="1" applyAlignment="1">
      <alignment horizontal="right"/>
    </xf>
    <xf numFmtId="0" fontId="0" fillId="0" borderId="0" xfId="0"/>
    <xf numFmtId="0" fontId="25" fillId="17" borderId="0" xfId="0" applyFont="1" applyFill="1" applyAlignment="1">
      <alignment horizontal="center"/>
    </xf>
    <xf numFmtId="0" fontId="0" fillId="0" borderId="26" xfId="0" applyBorder="1" applyAlignment="1">
      <alignment horizontal="center"/>
    </xf>
    <xf numFmtId="164" fontId="0" fillId="0" borderId="1" xfId="0" applyNumberFormat="1" applyBorder="1" applyAlignment="1">
      <alignment horizontal="left"/>
    </xf>
    <xf numFmtId="0" fontId="26" fillId="16" borderId="0" xfId="0" applyFont="1" applyFill="1"/>
    <xf numFmtId="3" fontId="25" fillId="17" borderId="0" xfId="0" applyNumberFormat="1" applyFont="1" applyFill="1" applyAlignment="1">
      <alignment horizontal="center"/>
    </xf>
    <xf numFmtId="3" fontId="0" fillId="0" borderId="1" xfId="0" applyNumberFormat="1" applyBorder="1" applyAlignment="1">
      <alignment horizontal="right"/>
    </xf>
    <xf numFmtId="0" fontId="0" fillId="2" borderId="0" xfId="0" applyFill="1"/>
    <xf numFmtId="9" fontId="0" fillId="2" borderId="2" xfId="1" applyFont="1" applyFill="1" applyBorder="1" applyProtection="1"/>
    <xf numFmtId="0" fontId="2" fillId="0" borderId="9" xfId="0" applyFont="1" applyBorder="1" applyAlignment="1">
      <alignment vertical="top" wrapText="1"/>
    </xf>
    <xf numFmtId="0" fontId="6" fillId="0" borderId="0" xfId="0" applyFont="1" applyFill="1"/>
    <xf numFmtId="0" fontId="0" fillId="0" borderId="0" xfId="0" applyFill="1"/>
    <xf numFmtId="0" fontId="0" fillId="0" borderId="2" xfId="0" applyFill="1" applyBorder="1"/>
    <xf numFmtId="0" fontId="0" fillId="0" borderId="4" xfId="0" applyFill="1" applyBorder="1"/>
    <xf numFmtId="165" fontId="3" fillId="2" borderId="5" xfId="0" applyNumberFormat="1" applyFont="1" applyFill="1" applyBorder="1" applyAlignment="1" applyProtection="1">
      <alignment vertical="top" wrapText="1"/>
    </xf>
    <xf numFmtId="0" fontId="3" fillId="0" borderId="8" xfId="0" applyFont="1" applyBorder="1" applyAlignment="1" applyProtection="1">
      <alignment vertical="top" wrapText="1"/>
    </xf>
    <xf numFmtId="10" fontId="4" fillId="13" borderId="24" xfId="0" applyNumberFormat="1" applyFont="1" applyFill="1" applyBorder="1" applyAlignment="1" applyProtection="1">
      <alignment horizontal="center" vertical="top" wrapText="1"/>
      <protection locked="0"/>
    </xf>
    <xf numFmtId="10" fontId="4" fillId="13" borderId="25" xfId="0" applyNumberFormat="1" applyFont="1" applyFill="1" applyBorder="1" applyAlignment="1" applyProtection="1">
      <alignment horizontal="center" vertical="top" wrapText="1"/>
      <protection locked="0"/>
    </xf>
    <xf numFmtId="0" fontId="15" fillId="11" borderId="14" xfId="5" applyFont="1" applyFill="1" applyBorder="1" applyAlignment="1">
      <alignment horizontal="left" vertical="top" wrapText="1"/>
    </xf>
    <xf numFmtId="0" fontId="15" fillId="11" borderId="18" xfId="5" applyFont="1" applyFill="1" applyBorder="1" applyAlignment="1">
      <alignment horizontal="left" vertical="top" wrapText="1"/>
    </xf>
    <xf numFmtId="0" fontId="15" fillId="11" borderId="19" xfId="5" applyFont="1" applyFill="1" applyBorder="1" applyAlignment="1">
      <alignment horizontal="left" vertical="top" wrapText="1"/>
    </xf>
    <xf numFmtId="0" fontId="14" fillId="11" borderId="18" xfId="5" applyFont="1" applyFill="1" applyBorder="1" applyAlignment="1">
      <alignment horizontal="left" wrapText="1"/>
    </xf>
    <xf numFmtId="0" fontId="14" fillId="11" borderId="19" xfId="5" applyFont="1" applyFill="1" applyBorder="1" applyAlignment="1">
      <alignment horizontal="left" wrapText="1"/>
    </xf>
    <xf numFmtId="0" fontId="14" fillId="11" borderId="18" xfId="5" applyFont="1" applyFill="1" applyBorder="1" applyAlignment="1">
      <alignment horizontal="left" vertical="top" wrapText="1"/>
    </xf>
    <xf numFmtId="0" fontId="14" fillId="11" borderId="19" xfId="5" applyFont="1" applyFill="1" applyBorder="1" applyAlignment="1">
      <alignment horizontal="left" vertical="top" wrapText="1"/>
    </xf>
    <xf numFmtId="0" fontId="12" fillId="11" borderId="20" xfId="2" applyNumberFormat="1" applyFont="1" applyFill="1" applyBorder="1" applyAlignment="1" applyProtection="1">
      <alignment horizontal="left" vertical="top" wrapText="1"/>
      <protection hidden="1"/>
    </xf>
    <xf numFmtId="0" fontId="12" fillId="11" borderId="21" xfId="2" applyNumberFormat="1" applyFont="1" applyFill="1" applyBorder="1" applyAlignment="1" applyProtection="1">
      <alignment horizontal="left" vertical="top" wrapText="1"/>
      <protection hidden="1"/>
    </xf>
    <xf numFmtId="0" fontId="12" fillId="11" borderId="22" xfId="2" applyNumberFormat="1" applyFont="1" applyFill="1" applyBorder="1" applyAlignment="1" applyProtection="1">
      <alignment horizontal="left" vertical="top" wrapText="1"/>
      <protection hidden="1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6">
    <cellStyle name="40% - Accent1" xfId="5" builtinId="31"/>
    <cellStyle name="Berekening" xfId="4" builtinId="22"/>
    <cellStyle name="Kop 2" xfId="3" builtinId="17"/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workbookViewId="0">
      <selection activeCell="A84" sqref="A84"/>
    </sheetView>
  </sheetViews>
  <sheetFormatPr defaultRowHeight="15" x14ac:dyDescent="0.25"/>
  <cols>
    <col min="1" max="1" width="49.42578125" bestFit="1" customWidth="1"/>
    <col min="2" max="2" width="38.140625" bestFit="1" customWidth="1"/>
    <col min="3" max="3" width="39.140625" bestFit="1" customWidth="1"/>
  </cols>
  <sheetData>
    <row r="1" spans="1:3" s="3" customFormat="1" ht="15.75" thickBot="1" x14ac:dyDescent="0.3">
      <c r="A1" s="9" t="s">
        <v>150</v>
      </c>
      <c r="B1" s="10" t="s">
        <v>148</v>
      </c>
      <c r="C1" s="10" t="s">
        <v>147</v>
      </c>
    </row>
    <row r="2" spans="1:3" x14ac:dyDescent="0.25">
      <c r="A2" t="s">
        <v>0</v>
      </c>
      <c r="B2" s="4" t="s">
        <v>124</v>
      </c>
      <c r="C2" s="4" t="s">
        <v>111</v>
      </c>
    </row>
    <row r="3" spans="1:3" x14ac:dyDescent="0.25">
      <c r="A3" t="s">
        <v>1</v>
      </c>
      <c r="B3" s="4" t="s">
        <v>125</v>
      </c>
      <c r="C3" s="4" t="s">
        <v>112</v>
      </c>
    </row>
    <row r="4" spans="1:3" x14ac:dyDescent="0.25">
      <c r="A4" t="s">
        <v>2</v>
      </c>
      <c r="B4" s="4" t="s">
        <v>126</v>
      </c>
      <c r="C4" s="4" t="s">
        <v>113</v>
      </c>
    </row>
    <row r="5" spans="1:3" x14ac:dyDescent="0.25">
      <c r="A5" t="s">
        <v>3</v>
      </c>
      <c r="B5" s="4" t="s">
        <v>127</v>
      </c>
      <c r="C5" s="4" t="s">
        <v>114</v>
      </c>
    </row>
    <row r="6" spans="1:3" x14ac:dyDescent="0.25">
      <c r="A6" t="s">
        <v>4</v>
      </c>
      <c r="B6" s="4" t="s">
        <v>128</v>
      </c>
      <c r="C6" s="4" t="s">
        <v>115</v>
      </c>
    </row>
    <row r="7" spans="1:3" x14ac:dyDescent="0.25">
      <c r="A7" t="s">
        <v>5</v>
      </c>
      <c r="B7" s="4" t="s">
        <v>129</v>
      </c>
      <c r="C7" s="4" t="s">
        <v>116</v>
      </c>
    </row>
    <row r="8" spans="1:3" x14ac:dyDescent="0.25">
      <c r="A8" t="s">
        <v>6</v>
      </c>
      <c r="B8" s="4" t="s">
        <v>130</v>
      </c>
      <c r="C8" s="4" t="s">
        <v>117</v>
      </c>
    </row>
    <row r="9" spans="1:3" x14ac:dyDescent="0.25">
      <c r="A9" t="s">
        <v>7</v>
      </c>
      <c r="B9" s="4" t="s">
        <v>131</v>
      </c>
      <c r="C9" s="4" t="s">
        <v>118</v>
      </c>
    </row>
    <row r="10" spans="1:3" x14ac:dyDescent="0.25">
      <c r="A10" t="s">
        <v>8</v>
      </c>
      <c r="B10" s="4" t="s">
        <v>132</v>
      </c>
      <c r="C10" s="4" t="s">
        <v>119</v>
      </c>
    </row>
    <row r="11" spans="1:3" x14ac:dyDescent="0.25">
      <c r="A11" t="s">
        <v>9</v>
      </c>
      <c r="B11" s="4" t="s">
        <v>133</v>
      </c>
      <c r="C11" s="4" t="s">
        <v>120</v>
      </c>
    </row>
    <row r="12" spans="1:3" x14ac:dyDescent="0.25">
      <c r="A12" t="s">
        <v>10</v>
      </c>
      <c r="B12" s="4" t="s">
        <v>134</v>
      </c>
      <c r="C12" s="4" t="s">
        <v>121</v>
      </c>
    </row>
    <row r="13" spans="1:3" x14ac:dyDescent="0.25">
      <c r="A13" t="s">
        <v>11</v>
      </c>
      <c r="B13" s="4" t="s">
        <v>135</v>
      </c>
      <c r="C13" s="4" t="s">
        <v>122</v>
      </c>
    </row>
    <row r="14" spans="1:3" x14ac:dyDescent="0.25">
      <c r="A14" t="s">
        <v>12</v>
      </c>
      <c r="B14" s="4" t="s">
        <v>136</v>
      </c>
      <c r="C14" s="4" t="s">
        <v>123</v>
      </c>
    </row>
    <row r="15" spans="1:3" x14ac:dyDescent="0.25">
      <c r="A15" t="s">
        <v>13</v>
      </c>
      <c r="B15" s="4" t="s">
        <v>137</v>
      </c>
    </row>
    <row r="16" spans="1:3" x14ac:dyDescent="0.25">
      <c r="A16" t="s">
        <v>14</v>
      </c>
      <c r="B16" s="4" t="s">
        <v>138</v>
      </c>
    </row>
    <row r="17" spans="1:2" x14ac:dyDescent="0.25">
      <c r="A17" t="s">
        <v>15</v>
      </c>
      <c r="B17" s="4" t="s">
        <v>139</v>
      </c>
    </row>
    <row r="18" spans="1:2" x14ac:dyDescent="0.25">
      <c r="A18" t="s">
        <v>16</v>
      </c>
      <c r="B18" s="4" t="s">
        <v>140</v>
      </c>
    </row>
    <row r="19" spans="1:2" x14ac:dyDescent="0.25">
      <c r="A19" t="s">
        <v>17</v>
      </c>
      <c r="B19" s="4" t="s">
        <v>141</v>
      </c>
    </row>
    <row r="20" spans="1:2" x14ac:dyDescent="0.25">
      <c r="A20" t="s">
        <v>18</v>
      </c>
      <c r="B20" s="4" t="s">
        <v>142</v>
      </c>
    </row>
    <row r="21" spans="1:2" x14ac:dyDescent="0.25">
      <c r="A21" t="s">
        <v>19</v>
      </c>
      <c r="B21" s="4" t="s">
        <v>143</v>
      </c>
    </row>
    <row r="22" spans="1:2" x14ac:dyDescent="0.25">
      <c r="A22" t="s">
        <v>20</v>
      </c>
      <c r="B22" s="4" t="s">
        <v>144</v>
      </c>
    </row>
    <row r="23" spans="1:2" x14ac:dyDescent="0.25">
      <c r="A23" t="s">
        <v>21</v>
      </c>
      <c r="B23" s="4" t="s">
        <v>145</v>
      </c>
    </row>
    <row r="24" spans="1:2" x14ac:dyDescent="0.25">
      <c r="A24" t="s">
        <v>22</v>
      </c>
      <c r="B24" s="4" t="s">
        <v>146</v>
      </c>
    </row>
    <row r="25" spans="1:2" x14ac:dyDescent="0.25">
      <c r="A25" t="s">
        <v>23</v>
      </c>
    </row>
    <row r="26" spans="1:2" x14ac:dyDescent="0.25">
      <c r="A26" t="s">
        <v>24</v>
      </c>
    </row>
    <row r="27" spans="1:2" x14ac:dyDescent="0.25">
      <c r="A27" t="s">
        <v>25</v>
      </c>
    </row>
    <row r="28" spans="1:2" x14ac:dyDescent="0.25">
      <c r="A28" t="s">
        <v>26</v>
      </c>
    </row>
    <row r="29" spans="1:2" x14ac:dyDescent="0.25">
      <c r="A29" t="s">
        <v>86</v>
      </c>
    </row>
    <row r="30" spans="1:2" x14ac:dyDescent="0.25">
      <c r="A30" t="s">
        <v>87</v>
      </c>
    </row>
    <row r="31" spans="1:2" x14ac:dyDescent="0.25">
      <c r="A31" t="s">
        <v>27</v>
      </c>
    </row>
    <row r="32" spans="1:2" x14ac:dyDescent="0.25">
      <c r="A32" t="s">
        <v>28</v>
      </c>
    </row>
    <row r="33" spans="1:1" x14ac:dyDescent="0.25">
      <c r="A33" t="s">
        <v>29</v>
      </c>
    </row>
    <row r="34" spans="1:1" x14ac:dyDescent="0.25">
      <c r="A34" t="s">
        <v>30</v>
      </c>
    </row>
    <row r="35" spans="1:1" x14ac:dyDescent="0.25">
      <c r="A35" t="s">
        <v>31</v>
      </c>
    </row>
    <row r="36" spans="1:1" x14ac:dyDescent="0.25">
      <c r="A36" t="s">
        <v>32</v>
      </c>
    </row>
    <row r="37" spans="1:1" x14ac:dyDescent="0.25">
      <c r="A37" t="s">
        <v>33</v>
      </c>
    </row>
    <row r="38" spans="1:1" x14ac:dyDescent="0.25">
      <c r="A38" t="s">
        <v>34</v>
      </c>
    </row>
    <row r="39" spans="1:1" x14ac:dyDescent="0.25">
      <c r="A39" t="s">
        <v>35</v>
      </c>
    </row>
    <row r="40" spans="1:1" x14ac:dyDescent="0.25">
      <c r="A40" t="s">
        <v>36</v>
      </c>
    </row>
    <row r="41" spans="1:1" x14ac:dyDescent="0.25">
      <c r="A41" t="s">
        <v>37</v>
      </c>
    </row>
    <row r="42" spans="1:1" x14ac:dyDescent="0.25">
      <c r="A42" t="s">
        <v>38</v>
      </c>
    </row>
    <row r="43" spans="1:1" x14ac:dyDescent="0.25">
      <c r="A43" t="s">
        <v>39</v>
      </c>
    </row>
    <row r="44" spans="1:1" x14ac:dyDescent="0.25">
      <c r="A44" t="s">
        <v>40</v>
      </c>
    </row>
    <row r="45" spans="1:1" x14ac:dyDescent="0.25">
      <c r="A45" t="s">
        <v>41</v>
      </c>
    </row>
    <row r="46" spans="1:1" x14ac:dyDescent="0.25">
      <c r="A46" t="s">
        <v>42</v>
      </c>
    </row>
    <row r="47" spans="1:1" x14ac:dyDescent="0.25">
      <c r="A47" t="s">
        <v>43</v>
      </c>
    </row>
    <row r="48" spans="1:1" x14ac:dyDescent="0.25">
      <c r="A48" t="s">
        <v>44</v>
      </c>
    </row>
    <row r="49" spans="1:1" x14ac:dyDescent="0.25">
      <c r="A49" t="s">
        <v>45</v>
      </c>
    </row>
    <row r="50" spans="1:1" x14ac:dyDescent="0.25">
      <c r="A50" s="3" t="s">
        <v>46</v>
      </c>
    </row>
    <row r="51" spans="1:1" x14ac:dyDescent="0.25">
      <c r="A51" t="s">
        <v>47</v>
      </c>
    </row>
    <row r="52" spans="1:1" x14ac:dyDescent="0.25">
      <c r="A52" t="s">
        <v>48</v>
      </c>
    </row>
    <row r="53" spans="1:1" x14ac:dyDescent="0.25">
      <c r="A53" t="s">
        <v>49</v>
      </c>
    </row>
    <row r="54" spans="1:1" x14ac:dyDescent="0.25">
      <c r="A54" t="s">
        <v>57</v>
      </c>
    </row>
    <row r="55" spans="1:1" x14ac:dyDescent="0.25">
      <c r="A55" t="s">
        <v>101</v>
      </c>
    </row>
    <row r="56" spans="1:1" x14ac:dyDescent="0.25">
      <c r="A56" t="s">
        <v>50</v>
      </c>
    </row>
    <row r="57" spans="1:1" x14ac:dyDescent="0.25">
      <c r="A57" t="s">
        <v>51</v>
      </c>
    </row>
    <row r="58" spans="1:1" x14ac:dyDescent="0.25">
      <c r="A58" t="s">
        <v>63</v>
      </c>
    </row>
    <row r="59" spans="1:1" x14ac:dyDescent="0.25">
      <c r="A59" t="s">
        <v>52</v>
      </c>
    </row>
    <row r="60" spans="1:1" x14ac:dyDescent="0.25">
      <c r="A60" t="s">
        <v>59</v>
      </c>
    </row>
    <row r="61" spans="1:1" x14ac:dyDescent="0.25">
      <c r="A61" t="s">
        <v>74</v>
      </c>
    </row>
    <row r="62" spans="1:1" x14ac:dyDescent="0.25">
      <c r="A62" t="s">
        <v>53</v>
      </c>
    </row>
    <row r="63" spans="1:1" x14ac:dyDescent="0.25">
      <c r="A63" t="s">
        <v>54</v>
      </c>
    </row>
    <row r="64" spans="1:1" x14ac:dyDescent="0.25">
      <c r="A64" t="s">
        <v>55</v>
      </c>
    </row>
    <row r="65" spans="1:1" x14ac:dyDescent="0.25">
      <c r="A65" t="s">
        <v>56</v>
      </c>
    </row>
    <row r="66" spans="1:1" x14ac:dyDescent="0.25">
      <c r="A66" t="s">
        <v>58</v>
      </c>
    </row>
    <row r="67" spans="1:1" x14ac:dyDescent="0.25">
      <c r="A67" t="s">
        <v>60</v>
      </c>
    </row>
    <row r="68" spans="1:1" x14ac:dyDescent="0.25">
      <c r="A68" t="s">
        <v>61</v>
      </c>
    </row>
    <row r="69" spans="1:1" x14ac:dyDescent="0.25">
      <c r="A69" t="s">
        <v>66</v>
      </c>
    </row>
    <row r="70" spans="1:1" x14ac:dyDescent="0.25">
      <c r="A70" t="s">
        <v>67</v>
      </c>
    </row>
    <row r="71" spans="1:1" x14ac:dyDescent="0.25">
      <c r="A71" t="s">
        <v>62</v>
      </c>
    </row>
    <row r="72" spans="1:1" x14ac:dyDescent="0.25">
      <c r="A72" t="s">
        <v>64</v>
      </c>
    </row>
    <row r="73" spans="1:1" x14ac:dyDescent="0.25">
      <c r="A73" t="s">
        <v>65</v>
      </c>
    </row>
    <row r="74" spans="1:1" x14ac:dyDescent="0.25">
      <c r="A74" t="s">
        <v>83</v>
      </c>
    </row>
    <row r="75" spans="1:1" x14ac:dyDescent="0.25">
      <c r="A75" t="s">
        <v>84</v>
      </c>
    </row>
    <row r="76" spans="1:1" x14ac:dyDescent="0.25">
      <c r="A76" t="s">
        <v>85</v>
      </c>
    </row>
    <row r="77" spans="1:1" x14ac:dyDescent="0.25">
      <c r="A77" t="s">
        <v>68</v>
      </c>
    </row>
    <row r="78" spans="1:1" x14ac:dyDescent="0.25">
      <c r="A78" t="s">
        <v>69</v>
      </c>
    </row>
    <row r="79" spans="1:1" x14ac:dyDescent="0.25">
      <c r="A79" t="s">
        <v>70</v>
      </c>
    </row>
    <row r="80" spans="1:1" x14ac:dyDescent="0.25">
      <c r="A80" t="s">
        <v>71</v>
      </c>
    </row>
    <row r="81" spans="1:1" x14ac:dyDescent="0.25">
      <c r="A81" t="s">
        <v>72</v>
      </c>
    </row>
    <row r="82" spans="1:1" x14ac:dyDescent="0.25">
      <c r="A82" t="s">
        <v>73</v>
      </c>
    </row>
    <row r="83" spans="1:1" x14ac:dyDescent="0.25">
      <c r="A83" t="s">
        <v>75</v>
      </c>
    </row>
    <row r="84" spans="1:1" x14ac:dyDescent="0.25">
      <c r="A84" t="s">
        <v>76</v>
      </c>
    </row>
    <row r="85" spans="1:1" x14ac:dyDescent="0.25">
      <c r="A85" t="s">
        <v>77</v>
      </c>
    </row>
    <row r="86" spans="1:1" x14ac:dyDescent="0.25">
      <c r="A86" t="s">
        <v>81</v>
      </c>
    </row>
    <row r="87" spans="1:1" x14ac:dyDescent="0.25">
      <c r="A87" t="s">
        <v>78</v>
      </c>
    </row>
    <row r="88" spans="1:1" x14ac:dyDescent="0.25">
      <c r="A88" t="s">
        <v>79</v>
      </c>
    </row>
    <row r="89" spans="1:1" x14ac:dyDescent="0.25">
      <c r="A89" t="s">
        <v>80</v>
      </c>
    </row>
    <row r="90" spans="1:1" x14ac:dyDescent="0.25">
      <c r="A90" t="s">
        <v>82</v>
      </c>
    </row>
    <row r="91" spans="1:1" x14ac:dyDescent="0.25">
      <c r="A91" t="s">
        <v>88</v>
      </c>
    </row>
    <row r="92" spans="1:1" x14ac:dyDescent="0.25">
      <c r="A92" t="s">
        <v>89</v>
      </c>
    </row>
    <row r="93" spans="1:1" x14ac:dyDescent="0.25">
      <c r="A93" t="s">
        <v>90</v>
      </c>
    </row>
    <row r="94" spans="1:1" x14ac:dyDescent="0.25">
      <c r="A94" t="s">
        <v>91</v>
      </c>
    </row>
    <row r="95" spans="1:1" x14ac:dyDescent="0.25">
      <c r="A95" t="s">
        <v>92</v>
      </c>
    </row>
    <row r="96" spans="1:1" x14ac:dyDescent="0.25">
      <c r="A96" t="s">
        <v>93</v>
      </c>
    </row>
    <row r="97" spans="1:6" x14ac:dyDescent="0.25">
      <c r="A97" t="s">
        <v>94</v>
      </c>
    </row>
    <row r="98" spans="1:6" x14ac:dyDescent="0.25">
      <c r="A98" t="s">
        <v>95</v>
      </c>
    </row>
    <row r="99" spans="1:6" x14ac:dyDescent="0.25">
      <c r="A99" t="s">
        <v>96</v>
      </c>
    </row>
    <row r="100" spans="1:6" x14ac:dyDescent="0.25">
      <c r="A100" t="s">
        <v>97</v>
      </c>
    </row>
    <row r="101" spans="1:6" x14ac:dyDescent="0.25">
      <c r="A101" t="s">
        <v>98</v>
      </c>
    </row>
    <row r="102" spans="1:6" x14ac:dyDescent="0.25">
      <c r="A102" t="s">
        <v>99</v>
      </c>
      <c r="B102" s="3"/>
      <c r="C102" s="3"/>
      <c r="D102" s="3"/>
    </row>
    <row r="103" spans="1:6" x14ac:dyDescent="0.25">
      <c r="A103" t="s">
        <v>100</v>
      </c>
      <c r="B103" s="3"/>
      <c r="C103" s="3"/>
      <c r="D103" s="3"/>
    </row>
    <row r="104" spans="1:6" x14ac:dyDescent="0.25">
      <c r="B104" s="3"/>
      <c r="C104" s="3"/>
      <c r="D104" s="3"/>
    </row>
    <row r="105" spans="1:6" x14ac:dyDescent="0.25">
      <c r="B105" s="5"/>
      <c r="C105" s="6"/>
      <c r="D105" s="7"/>
      <c r="E105" s="8"/>
      <c r="F105" s="8"/>
    </row>
    <row r="106" spans="1:6" x14ac:dyDescent="0.25">
      <c r="B106" s="5"/>
      <c r="C106" s="6"/>
      <c r="D106" s="7"/>
      <c r="E106" s="8"/>
      <c r="F106" s="8"/>
    </row>
    <row r="107" spans="1:6" x14ac:dyDescent="0.25">
      <c r="B107" s="5"/>
      <c r="C107" s="6"/>
      <c r="D107" s="7"/>
      <c r="E107" s="8"/>
      <c r="F107" s="8"/>
    </row>
    <row r="108" spans="1:6" x14ac:dyDescent="0.25">
      <c r="B108" s="5"/>
      <c r="C108" s="6"/>
      <c r="D108" s="7"/>
      <c r="E108" s="8"/>
      <c r="F108" s="8"/>
    </row>
    <row r="109" spans="1:6" x14ac:dyDescent="0.25">
      <c r="B109" s="5"/>
      <c r="C109" s="6"/>
      <c r="D109" s="7"/>
      <c r="E109" s="8"/>
      <c r="F109" s="8"/>
    </row>
    <row r="110" spans="1:6" x14ac:dyDescent="0.25">
      <c r="B110" s="5"/>
      <c r="C110" s="6"/>
      <c r="D110" s="7"/>
      <c r="E110" s="8"/>
      <c r="F110" s="8"/>
    </row>
    <row r="111" spans="1:6" x14ac:dyDescent="0.25">
      <c r="B111" s="5"/>
      <c r="C111" s="6"/>
      <c r="D111" s="7"/>
      <c r="E111" s="8"/>
      <c r="F111" s="8"/>
    </row>
    <row r="112" spans="1:6" x14ac:dyDescent="0.25">
      <c r="B112" s="5"/>
      <c r="C112" s="6"/>
      <c r="D112" s="7"/>
      <c r="E112" s="8"/>
      <c r="F112" s="8"/>
    </row>
    <row r="113" spans="2:6" x14ac:dyDescent="0.25">
      <c r="B113" s="5"/>
      <c r="C113" s="6"/>
      <c r="D113" s="7"/>
      <c r="E113" s="8"/>
      <c r="F113" s="8"/>
    </row>
    <row r="114" spans="2:6" x14ac:dyDescent="0.25">
      <c r="B114" s="5"/>
      <c r="C114" s="6"/>
      <c r="D114" s="7"/>
      <c r="E114" s="8"/>
      <c r="F114" s="8"/>
    </row>
    <row r="115" spans="2:6" x14ac:dyDescent="0.25">
      <c r="B115" s="5"/>
      <c r="C115" s="6"/>
      <c r="D115" s="7"/>
      <c r="E115" s="8"/>
      <c r="F115" s="8"/>
    </row>
    <row r="116" spans="2:6" x14ac:dyDescent="0.25">
      <c r="B116" s="5"/>
      <c r="C116" s="6"/>
      <c r="D116" s="7"/>
      <c r="E116" s="8"/>
      <c r="F116" s="8"/>
    </row>
    <row r="117" spans="2:6" x14ac:dyDescent="0.25">
      <c r="B117" s="5"/>
      <c r="C117" s="6"/>
      <c r="D117" s="7"/>
      <c r="E117" s="8"/>
      <c r="F117" s="8"/>
    </row>
    <row r="118" spans="2:6" x14ac:dyDescent="0.25">
      <c r="B118" s="8"/>
      <c r="C118" s="8"/>
      <c r="D118" s="8"/>
      <c r="E118" s="8"/>
      <c r="F118" s="8"/>
    </row>
    <row r="119" spans="2:6" x14ac:dyDescent="0.25">
      <c r="B119" s="8"/>
      <c r="C119" s="8"/>
      <c r="D119" s="8"/>
      <c r="E119" s="8"/>
      <c r="F119" s="8"/>
    </row>
    <row r="120" spans="2:6" x14ac:dyDescent="0.25">
      <c r="B120" s="8"/>
      <c r="C120" s="8"/>
      <c r="D120" s="8"/>
      <c r="E120" s="8"/>
      <c r="F120" s="8"/>
    </row>
    <row r="121" spans="2:6" x14ac:dyDescent="0.25">
      <c r="B121" s="8"/>
      <c r="C121" s="8"/>
      <c r="D121" s="8"/>
      <c r="E121" s="8"/>
      <c r="F121" s="8"/>
    </row>
    <row r="122" spans="2:6" x14ac:dyDescent="0.25">
      <c r="B122" s="8"/>
      <c r="C122" s="8"/>
      <c r="D122" s="8"/>
      <c r="E122" s="8"/>
      <c r="F122" s="8"/>
    </row>
    <row r="123" spans="2:6" x14ac:dyDescent="0.25">
      <c r="B123" s="8"/>
      <c r="C123" s="8"/>
      <c r="D123" s="8"/>
      <c r="E123" s="8"/>
      <c r="F123" s="8"/>
    </row>
    <row r="124" spans="2:6" x14ac:dyDescent="0.25">
      <c r="B124" s="8"/>
      <c r="C124" s="8"/>
      <c r="D124" s="8"/>
      <c r="E124" s="8"/>
      <c r="F124" s="8"/>
    </row>
    <row r="125" spans="2:6" x14ac:dyDescent="0.25">
      <c r="B125" s="8"/>
      <c r="C125" s="8"/>
      <c r="D125" s="8"/>
      <c r="E125" s="8"/>
      <c r="F125" s="8"/>
    </row>
    <row r="126" spans="2:6" x14ac:dyDescent="0.25">
      <c r="B126" s="8"/>
      <c r="C126" s="8"/>
      <c r="D126" s="8"/>
      <c r="E126" s="8"/>
      <c r="F126" s="8"/>
    </row>
    <row r="127" spans="2:6" x14ac:dyDescent="0.25">
      <c r="B127" s="8"/>
      <c r="C127" s="8"/>
      <c r="D127" s="8"/>
      <c r="E127" s="8"/>
      <c r="F127" s="8"/>
    </row>
    <row r="128" spans="2:6" x14ac:dyDescent="0.25">
      <c r="B128" s="8"/>
      <c r="C128" s="8"/>
      <c r="D128" s="8"/>
      <c r="E128" s="8"/>
      <c r="F128" s="8"/>
    </row>
    <row r="129" spans="1:6" x14ac:dyDescent="0.25">
      <c r="B129" s="8"/>
      <c r="C129" s="8"/>
      <c r="D129" s="8"/>
      <c r="E129" s="8"/>
      <c r="F129" s="8"/>
    </row>
    <row r="130" spans="1:6" x14ac:dyDescent="0.25">
      <c r="B130" s="8"/>
      <c r="C130" s="8"/>
      <c r="D130" s="8"/>
      <c r="E130" s="8"/>
      <c r="F130" s="8"/>
    </row>
    <row r="131" spans="1:6" x14ac:dyDescent="0.25">
      <c r="B131" s="8"/>
      <c r="C131" s="8"/>
      <c r="D131" s="8"/>
      <c r="E131" s="8"/>
      <c r="F131" s="8"/>
    </row>
    <row r="132" spans="1:6" x14ac:dyDescent="0.25">
      <c r="B132" s="8"/>
      <c r="C132" s="8"/>
      <c r="D132" s="8"/>
      <c r="E132" s="8"/>
      <c r="F132" s="8"/>
    </row>
    <row r="133" spans="1:6" x14ac:dyDescent="0.25">
      <c r="B133" s="8"/>
      <c r="C133" s="8"/>
      <c r="D133" s="8"/>
      <c r="E133" s="8"/>
      <c r="F133" s="8"/>
    </row>
    <row r="134" spans="1:6" x14ac:dyDescent="0.25">
      <c r="B134" s="8"/>
      <c r="C134" s="8"/>
      <c r="D134" s="8"/>
      <c r="E134" s="8"/>
      <c r="F134" s="8"/>
    </row>
    <row r="135" spans="1:6" x14ac:dyDescent="0.25">
      <c r="B135" s="8"/>
      <c r="C135" s="8"/>
      <c r="D135" s="8"/>
      <c r="E135" s="8"/>
      <c r="F135" s="8"/>
    </row>
    <row r="136" spans="1:6" x14ac:dyDescent="0.25">
      <c r="B136" s="8"/>
      <c r="C136" s="8"/>
      <c r="D136" s="8"/>
      <c r="E136" s="8"/>
      <c r="F136" s="8"/>
    </row>
    <row r="137" spans="1:6" x14ac:dyDescent="0.25">
      <c r="B137" s="8"/>
      <c r="C137" s="8"/>
      <c r="D137" s="8"/>
      <c r="E137" s="8"/>
      <c r="F137" s="8"/>
    </row>
    <row r="138" spans="1:6" x14ac:dyDescent="0.25">
      <c r="B138" s="8"/>
      <c r="C138" s="8"/>
      <c r="D138" s="8"/>
      <c r="E138" s="8"/>
      <c r="F138" s="8"/>
    </row>
    <row r="139" spans="1:6" x14ac:dyDescent="0.25">
      <c r="B139" s="8"/>
      <c r="C139" s="8"/>
      <c r="D139" s="8"/>
      <c r="E139" s="8"/>
      <c r="F139" s="8"/>
    </row>
    <row r="140" spans="1:6" x14ac:dyDescent="0.25">
      <c r="B140" s="8"/>
      <c r="C140" s="8"/>
      <c r="D140" s="8"/>
      <c r="E140" s="8"/>
      <c r="F140" s="8"/>
    </row>
    <row r="141" spans="1:6" x14ac:dyDescent="0.25">
      <c r="B141" s="8"/>
      <c r="C141" s="8"/>
      <c r="D141" s="8"/>
      <c r="E141" s="8"/>
      <c r="F141" s="8"/>
    </row>
    <row r="142" spans="1:6" x14ac:dyDescent="0.25">
      <c r="A142" s="8"/>
      <c r="B142" s="8"/>
      <c r="C142" s="8"/>
      <c r="D142" s="8"/>
      <c r="E142" s="8"/>
      <c r="F142" s="8"/>
    </row>
    <row r="143" spans="1:6" x14ac:dyDescent="0.25">
      <c r="A143" s="8"/>
      <c r="B143" s="8"/>
      <c r="C143" s="8"/>
      <c r="D143" s="8"/>
      <c r="E143" s="8"/>
      <c r="F143" s="8"/>
    </row>
    <row r="144" spans="1:6" x14ac:dyDescent="0.25">
      <c r="A144" s="8"/>
      <c r="B144" s="8"/>
      <c r="C144" s="8"/>
      <c r="D144" s="8"/>
      <c r="E144" s="8"/>
      <c r="F144" s="8"/>
    </row>
    <row r="145" spans="1:6" x14ac:dyDescent="0.25">
      <c r="A145" s="8"/>
      <c r="B145" s="8"/>
      <c r="C145" s="8"/>
      <c r="D145" s="8"/>
      <c r="E145" s="8"/>
      <c r="F145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2AAC-A327-4289-AA6E-CB829A1159A1}">
  <dimension ref="A1:A24"/>
  <sheetViews>
    <sheetView workbookViewId="0">
      <selection activeCell="C7" sqref="C7"/>
    </sheetView>
  </sheetViews>
  <sheetFormatPr defaultRowHeight="15" x14ac:dyDescent="0.25"/>
  <cols>
    <col min="1" max="1" width="40.42578125" bestFit="1" customWidth="1"/>
  </cols>
  <sheetData>
    <row r="1" spans="1:1" s="3" customFormat="1" ht="15.75" thickBot="1" x14ac:dyDescent="0.3">
      <c r="A1" s="30" t="s">
        <v>102</v>
      </c>
    </row>
    <row r="2" spans="1:1" x14ac:dyDescent="0.25">
      <c r="A2" s="29" t="s">
        <v>103</v>
      </c>
    </row>
    <row r="3" spans="1:1" x14ac:dyDescent="0.25">
      <c r="A3" s="1" t="s">
        <v>3</v>
      </c>
    </row>
    <row r="4" spans="1:1" x14ac:dyDescent="0.25">
      <c r="A4" s="1" t="s">
        <v>5</v>
      </c>
    </row>
    <row r="5" spans="1:1" x14ac:dyDescent="0.25">
      <c r="A5" s="1" t="s">
        <v>7</v>
      </c>
    </row>
    <row r="6" spans="1:1" x14ac:dyDescent="0.25">
      <c r="A6" s="1" t="s">
        <v>8</v>
      </c>
    </row>
    <row r="7" spans="1:1" x14ac:dyDescent="0.25">
      <c r="A7" s="1" t="s">
        <v>11</v>
      </c>
    </row>
    <row r="8" spans="1:1" x14ac:dyDescent="0.25">
      <c r="A8" s="1" t="s">
        <v>14</v>
      </c>
    </row>
    <row r="9" spans="1:1" x14ac:dyDescent="0.25">
      <c r="A9" s="1" t="s">
        <v>16</v>
      </c>
    </row>
    <row r="10" spans="1:1" x14ac:dyDescent="0.25">
      <c r="A10" s="1" t="s">
        <v>17</v>
      </c>
    </row>
    <row r="11" spans="1:1" x14ac:dyDescent="0.25">
      <c r="A11" s="1" t="s">
        <v>20</v>
      </c>
    </row>
    <row r="12" spans="1:1" x14ac:dyDescent="0.25">
      <c r="A12" s="1" t="s">
        <v>21</v>
      </c>
    </row>
    <row r="13" spans="1:1" x14ac:dyDescent="0.25">
      <c r="A13" s="1" t="s">
        <v>22</v>
      </c>
    </row>
    <row r="14" spans="1:1" x14ac:dyDescent="0.25">
      <c r="A14" s="1" t="s">
        <v>24</v>
      </c>
    </row>
    <row r="15" spans="1:1" x14ac:dyDescent="0.25">
      <c r="A15" s="1" t="s">
        <v>26</v>
      </c>
    </row>
    <row r="16" spans="1:1" x14ac:dyDescent="0.25">
      <c r="A16" s="1" t="s">
        <v>27</v>
      </c>
    </row>
    <row r="17" spans="1:1" x14ac:dyDescent="0.25">
      <c r="A17" s="1" t="s">
        <v>28</v>
      </c>
    </row>
    <row r="18" spans="1:1" x14ac:dyDescent="0.25">
      <c r="A18" s="1" t="s">
        <v>30</v>
      </c>
    </row>
    <row r="19" spans="1:1" x14ac:dyDescent="0.25">
      <c r="A19" s="1" t="s">
        <v>31</v>
      </c>
    </row>
    <row r="20" spans="1:1" x14ac:dyDescent="0.25">
      <c r="A20" s="1" t="s">
        <v>35</v>
      </c>
    </row>
    <row r="21" spans="1:1" x14ac:dyDescent="0.25">
      <c r="A21" s="1" t="s">
        <v>36</v>
      </c>
    </row>
    <row r="22" spans="1:1" x14ac:dyDescent="0.25">
      <c r="A22" s="1" t="s">
        <v>41</v>
      </c>
    </row>
    <row r="23" spans="1:1" x14ac:dyDescent="0.25">
      <c r="A23" s="1" t="s">
        <v>42</v>
      </c>
    </row>
    <row r="24" spans="1:1" x14ac:dyDescent="0.25">
      <c r="A24" s="1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30994-B1B5-4954-930C-9FD49FBA74C8}">
  <dimension ref="A1:J19"/>
  <sheetViews>
    <sheetView tabSelected="1" zoomScale="80" zoomScaleNormal="80" workbookViewId="0">
      <selection activeCell="C7" sqref="C7"/>
    </sheetView>
  </sheetViews>
  <sheetFormatPr defaultRowHeight="12.75" x14ac:dyDescent="0.2"/>
  <cols>
    <col min="1" max="1" width="26.5703125" style="41" customWidth="1"/>
    <col min="2" max="2" width="21.140625" style="41" customWidth="1"/>
    <col min="3" max="3" width="31.28515625" style="41" customWidth="1"/>
    <col min="4" max="4" width="9.140625" style="41"/>
    <col min="5" max="5" width="31.7109375" style="41" customWidth="1"/>
    <col min="6" max="9" width="9.140625" style="41"/>
    <col min="10" max="10" width="37.140625" style="41" customWidth="1"/>
    <col min="11" max="16384" width="9.140625" style="41"/>
  </cols>
  <sheetData>
    <row r="1" spans="1:10" x14ac:dyDescent="0.2">
      <c r="A1" s="41" t="s">
        <v>255</v>
      </c>
    </row>
    <row r="2" spans="1:10" ht="17.25" x14ac:dyDescent="0.3">
      <c r="A2" s="55" t="s">
        <v>253</v>
      </c>
      <c r="B2" s="56"/>
      <c r="C2" s="56"/>
      <c r="D2" s="56"/>
      <c r="E2" s="56"/>
      <c r="F2" s="56"/>
    </row>
    <row r="3" spans="1:10" x14ac:dyDescent="0.2">
      <c r="A3" s="104" t="s">
        <v>254</v>
      </c>
      <c r="B3" s="105"/>
      <c r="C3" s="105"/>
      <c r="D3" s="105"/>
      <c r="E3" s="105"/>
      <c r="F3" s="106"/>
    </row>
    <row r="5" spans="1:10" ht="25.5" x14ac:dyDescent="0.2">
      <c r="A5" s="60"/>
      <c r="B5" s="61" t="s">
        <v>263</v>
      </c>
      <c r="C5" s="2" t="s">
        <v>104</v>
      </c>
      <c r="E5" s="36" t="s">
        <v>236</v>
      </c>
      <c r="F5" s="37"/>
      <c r="G5" s="37"/>
      <c r="H5" s="37"/>
      <c r="I5" s="37"/>
      <c r="J5" s="37"/>
    </row>
    <row r="6" spans="1:10" ht="38.25" x14ac:dyDescent="0.2">
      <c r="A6" s="42" t="s">
        <v>105</v>
      </c>
      <c r="B6" s="43"/>
      <c r="C6" s="100">
        <f>'Invulveld Prijzenblad'!L109</f>
        <v>0</v>
      </c>
      <c r="E6" s="57" t="s">
        <v>237</v>
      </c>
      <c r="F6" s="107" t="s">
        <v>238</v>
      </c>
      <c r="G6" s="107"/>
      <c r="H6" s="107"/>
      <c r="I6" s="107"/>
      <c r="J6" s="108"/>
    </row>
    <row r="7" spans="1:10" ht="63.75" x14ac:dyDescent="0.2">
      <c r="A7" s="44" t="s">
        <v>258</v>
      </c>
      <c r="B7" s="45"/>
      <c r="C7" s="101"/>
      <c r="E7" s="58" t="s">
        <v>239</v>
      </c>
      <c r="F7" s="109" t="s">
        <v>257</v>
      </c>
      <c r="G7" s="109"/>
      <c r="H7" s="109"/>
      <c r="I7" s="109"/>
      <c r="J7" s="110"/>
    </row>
    <row r="8" spans="1:10" ht="25.5" x14ac:dyDescent="0.2">
      <c r="A8" s="42" t="s">
        <v>106</v>
      </c>
      <c r="B8" s="43"/>
      <c r="C8" s="100">
        <f>'Invulveld Prijzenblad'!L114</f>
        <v>0</v>
      </c>
      <c r="E8" s="39" t="s">
        <v>240</v>
      </c>
      <c r="F8" s="107" t="s">
        <v>241</v>
      </c>
      <c r="G8" s="107"/>
      <c r="H8" s="107"/>
      <c r="I8" s="107"/>
      <c r="J8" s="108"/>
    </row>
    <row r="9" spans="1:10" ht="39" x14ac:dyDescent="0.25">
      <c r="A9" s="44" t="s">
        <v>259</v>
      </c>
      <c r="B9" s="45"/>
      <c r="C9" s="101"/>
      <c r="E9" s="59" t="s">
        <v>242</v>
      </c>
      <c r="F9" s="107" t="s">
        <v>243</v>
      </c>
      <c r="G9" s="107"/>
      <c r="H9" s="107"/>
      <c r="I9" s="107"/>
      <c r="J9" s="108"/>
    </row>
    <row r="10" spans="1:10" x14ac:dyDescent="0.2">
      <c r="A10" s="42" t="s">
        <v>107</v>
      </c>
      <c r="B10" s="43"/>
      <c r="C10" s="100">
        <f>'Invulveld Prijzenblad'!L140</f>
        <v>0</v>
      </c>
      <c r="E10" s="38" t="s">
        <v>244</v>
      </c>
      <c r="F10" s="107" t="s">
        <v>245</v>
      </c>
      <c r="G10" s="107"/>
      <c r="H10" s="107"/>
      <c r="I10" s="107"/>
      <c r="J10" s="108"/>
    </row>
    <row r="11" spans="1:10" ht="39" thickBot="1" x14ac:dyDescent="0.25">
      <c r="A11" s="44" t="s">
        <v>260</v>
      </c>
      <c r="B11" s="45"/>
      <c r="C11" s="101"/>
      <c r="E11" s="41" t="s">
        <v>251</v>
      </c>
    </row>
    <row r="12" spans="1:10" ht="13.5" thickBot="1" x14ac:dyDescent="0.25">
      <c r="A12" s="42" t="s">
        <v>149</v>
      </c>
      <c r="B12" s="43"/>
      <c r="C12" s="100">
        <f>'Invulveld Prijzenblad'!L168</f>
        <v>0</v>
      </c>
      <c r="E12" s="111" t="s">
        <v>246</v>
      </c>
      <c r="F12" s="112"/>
      <c r="G12" s="112"/>
      <c r="H12" s="112"/>
      <c r="I12" s="112"/>
      <c r="J12" s="113"/>
    </row>
    <row r="13" spans="1:10" ht="39" thickBot="1" x14ac:dyDescent="0.25">
      <c r="A13" s="44" t="s">
        <v>261</v>
      </c>
      <c r="B13" s="45"/>
      <c r="C13" s="46"/>
      <c r="E13" s="40" t="s">
        <v>247</v>
      </c>
      <c r="F13" s="102"/>
      <c r="G13" s="103"/>
      <c r="H13" s="103"/>
      <c r="I13" s="103"/>
      <c r="J13" s="103"/>
    </row>
    <row r="14" spans="1:10" ht="39" customHeight="1" thickBot="1" x14ac:dyDescent="0.25">
      <c r="A14" s="42" t="s">
        <v>262</v>
      </c>
      <c r="B14" s="47">
        <v>0</v>
      </c>
      <c r="C14" s="62" t="s">
        <v>660</v>
      </c>
      <c r="E14" s="40" t="s">
        <v>248</v>
      </c>
      <c r="F14" s="102"/>
      <c r="G14" s="103"/>
      <c r="H14" s="103"/>
      <c r="I14" s="103"/>
      <c r="J14" s="103"/>
    </row>
    <row r="15" spans="1:10" ht="129" customHeight="1" thickBot="1" x14ac:dyDescent="0.25">
      <c r="A15" s="95" t="s">
        <v>657</v>
      </c>
      <c r="B15" s="48"/>
      <c r="C15" s="49"/>
      <c r="E15" s="40" t="s">
        <v>249</v>
      </c>
      <c r="F15" s="102"/>
      <c r="G15" s="103"/>
      <c r="H15" s="103"/>
      <c r="I15" s="103"/>
      <c r="J15" s="103"/>
    </row>
    <row r="16" spans="1:10" ht="26.25" thickBot="1" x14ac:dyDescent="0.25">
      <c r="A16" s="50" t="s">
        <v>108</v>
      </c>
      <c r="B16" s="48"/>
      <c r="C16" s="51">
        <f>SUM(20000-(B14*20000))</f>
        <v>20000</v>
      </c>
      <c r="E16" s="40" t="s">
        <v>248</v>
      </c>
      <c r="F16" s="102"/>
      <c r="G16" s="103"/>
      <c r="H16" s="103"/>
      <c r="I16" s="103"/>
      <c r="J16" s="103"/>
    </row>
    <row r="17" spans="1:10" ht="76.5" x14ac:dyDescent="0.2">
      <c r="A17" s="44" t="s">
        <v>109</v>
      </c>
      <c r="B17" s="45"/>
      <c r="C17" s="46"/>
      <c r="E17" s="40" t="s">
        <v>250</v>
      </c>
      <c r="F17" s="102"/>
      <c r="G17" s="103"/>
      <c r="H17" s="103"/>
      <c r="I17" s="103"/>
      <c r="J17" s="103"/>
    </row>
    <row r="18" spans="1:10" ht="26.25" thickBot="1" x14ac:dyDescent="0.25">
      <c r="A18" s="52" t="s">
        <v>110</v>
      </c>
      <c r="B18" s="53"/>
      <c r="C18" s="54">
        <f>SUM(C6,C8,C10,C12,C16)</f>
        <v>20000</v>
      </c>
    </row>
    <row r="19" spans="1:10" ht="39" thickTop="1" x14ac:dyDescent="0.2">
      <c r="A19" s="44" t="s">
        <v>252</v>
      </c>
      <c r="B19" s="45"/>
      <c r="C19" s="46"/>
    </row>
  </sheetData>
  <sheetProtection algorithmName="SHA-512" hashValue="LuL5+bK4GGHcKn2OUbgqeLn9PG9MPYAQ2j1gdTYGtQPhKEEZy3o6fhVrIf7LCKmoxU5u3BY5HuKD+4k8Hcpa4Q==" saltValue="/yD1Z+YSHKfqL9gf4GOxwQ==" spinCount="100000" sheet="1" objects="1" scenarios="1"/>
  <protectedRanges>
    <protectedRange sqref="F13:J17" name="contactgegevens"/>
    <protectedRange sqref="B14" name="Kortingspercentage"/>
  </protectedRanges>
  <mergeCells count="12">
    <mergeCell ref="F13:J13"/>
    <mergeCell ref="F14:J14"/>
    <mergeCell ref="F15:J15"/>
    <mergeCell ref="F17:J17"/>
    <mergeCell ref="A3:F3"/>
    <mergeCell ref="F16:J16"/>
    <mergeCell ref="F6:J6"/>
    <mergeCell ref="F7:J7"/>
    <mergeCell ref="F8:J8"/>
    <mergeCell ref="F9:J9"/>
    <mergeCell ref="F10:J10"/>
    <mergeCell ref="E12:J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62EA4-C203-4A4F-AD2B-775646A75530}">
  <dimension ref="A1:O200"/>
  <sheetViews>
    <sheetView zoomScale="70" zoomScaleNormal="7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B7" sqref="B7"/>
    </sheetView>
  </sheetViews>
  <sheetFormatPr defaultRowHeight="15" x14ac:dyDescent="0.25"/>
  <cols>
    <col min="1" max="1" width="3.7109375" customWidth="1"/>
    <col min="2" max="2" width="5" bestFit="1" customWidth="1"/>
    <col min="3" max="3" width="68.28515625" bestFit="1" customWidth="1"/>
    <col min="4" max="4" width="14.7109375" bestFit="1" customWidth="1"/>
    <col min="5" max="5" width="22.5703125" bestFit="1" customWidth="1"/>
    <col min="6" max="6" width="17.85546875" bestFit="1" customWidth="1"/>
    <col min="7" max="7" width="24.140625" bestFit="1" customWidth="1"/>
    <col min="8" max="8" width="20.7109375" bestFit="1" customWidth="1"/>
    <col min="9" max="9" width="23.42578125" customWidth="1"/>
    <col min="10" max="10" width="19.28515625" style="93" bestFit="1" customWidth="1"/>
    <col min="11" max="11" width="23.7109375" style="93" customWidth="1"/>
    <col min="12" max="12" width="18.85546875" bestFit="1" customWidth="1"/>
    <col min="13" max="13" width="17.140625" bestFit="1" customWidth="1"/>
    <col min="14" max="14" width="23.42578125" bestFit="1" customWidth="1"/>
    <col min="15" max="15" width="57.7109375" customWidth="1"/>
  </cols>
  <sheetData>
    <row r="1" spans="1:15" s="86" customFormat="1" ht="21" x14ac:dyDescent="0.35">
      <c r="D1" s="11" t="s">
        <v>659</v>
      </c>
      <c r="J1" s="93"/>
      <c r="K1" s="93"/>
    </row>
    <row r="2" spans="1:15" ht="21" x14ac:dyDescent="0.35">
      <c r="A2" s="11" t="s">
        <v>235</v>
      </c>
      <c r="B2" s="12"/>
      <c r="D2" s="11" t="s">
        <v>654</v>
      </c>
      <c r="G2" s="22"/>
      <c r="I2" s="114" t="s">
        <v>658</v>
      </c>
      <c r="J2" s="114"/>
      <c r="K2" s="114"/>
    </row>
    <row r="3" spans="1:15" ht="21" x14ac:dyDescent="0.35">
      <c r="A3" s="11" t="s">
        <v>256</v>
      </c>
      <c r="B3" s="12"/>
      <c r="D3" s="11" t="s">
        <v>655</v>
      </c>
      <c r="G3" s="22"/>
      <c r="I3" s="114"/>
      <c r="J3" s="114"/>
      <c r="K3" s="114"/>
    </row>
    <row r="4" spans="1:15" ht="21" x14ac:dyDescent="0.35">
      <c r="A4" s="12"/>
      <c r="B4" s="12"/>
      <c r="D4" s="11" t="s">
        <v>656</v>
      </c>
      <c r="G4" s="22"/>
      <c r="I4" s="114"/>
      <c r="J4" s="114"/>
      <c r="K4" s="114"/>
    </row>
    <row r="5" spans="1:15" ht="22.5" customHeight="1" x14ac:dyDescent="0.25">
      <c r="A5" s="12" t="s">
        <v>151</v>
      </c>
      <c r="B5" s="12"/>
      <c r="J5" s="86"/>
      <c r="K5" s="86"/>
    </row>
    <row r="6" spans="1:15" s="17" customFormat="1" ht="60" x14ac:dyDescent="0.25">
      <c r="A6" s="13"/>
      <c r="B6" s="13" t="s">
        <v>152</v>
      </c>
      <c r="C6" s="13" t="s">
        <v>153</v>
      </c>
      <c r="D6" s="13" t="s">
        <v>154</v>
      </c>
      <c r="E6" s="13" t="s">
        <v>155</v>
      </c>
      <c r="F6" s="14" t="s">
        <v>156</v>
      </c>
      <c r="G6" s="14" t="s">
        <v>157</v>
      </c>
      <c r="H6" s="13" t="s">
        <v>158</v>
      </c>
      <c r="I6" s="15" t="s">
        <v>159</v>
      </c>
      <c r="J6" s="16" t="s">
        <v>160</v>
      </c>
      <c r="K6" s="16" t="s">
        <v>161</v>
      </c>
      <c r="L6" s="16" t="s">
        <v>162</v>
      </c>
      <c r="M6" s="15" t="s">
        <v>163</v>
      </c>
      <c r="N6" s="15" t="s">
        <v>164</v>
      </c>
      <c r="O6" s="15" t="s">
        <v>153</v>
      </c>
    </row>
    <row r="7" spans="1:15" x14ac:dyDescent="0.25">
      <c r="A7" s="18"/>
      <c r="B7" s="18">
        <v>1</v>
      </c>
      <c r="C7" s="18" t="s">
        <v>0</v>
      </c>
      <c r="D7" s="18">
        <v>318807</v>
      </c>
      <c r="E7" s="18" t="s">
        <v>266</v>
      </c>
      <c r="F7" s="19"/>
      <c r="G7" s="19"/>
      <c r="H7" s="32">
        <v>721</v>
      </c>
      <c r="I7" s="21"/>
      <c r="J7" s="94">
        <f>G2</f>
        <v>0</v>
      </c>
      <c r="K7" s="23">
        <f>(I7*-J7)+I7</f>
        <v>0</v>
      </c>
      <c r="L7" s="23">
        <f>K7*H7</f>
        <v>0</v>
      </c>
      <c r="M7" s="19"/>
      <c r="N7" s="19"/>
      <c r="O7" s="19"/>
    </row>
    <row r="8" spans="1:15" x14ac:dyDescent="0.25">
      <c r="A8" s="18"/>
      <c r="B8" s="18">
        <v>2</v>
      </c>
      <c r="C8" s="18" t="s">
        <v>1</v>
      </c>
      <c r="D8" s="18">
        <v>322533</v>
      </c>
      <c r="E8" s="18" t="s">
        <v>267</v>
      </c>
      <c r="F8" s="19"/>
      <c r="G8" s="19"/>
      <c r="H8" s="32">
        <v>432</v>
      </c>
      <c r="I8" s="21"/>
      <c r="J8" s="94">
        <f>J7</f>
        <v>0</v>
      </c>
      <c r="K8" s="23">
        <f t="shared" ref="K8:K71" si="0">(I8*-J8)+I8</f>
        <v>0</v>
      </c>
      <c r="L8" s="23">
        <f t="shared" ref="L8:L103" si="1">K8*H8</f>
        <v>0</v>
      </c>
      <c r="M8" s="19"/>
      <c r="N8" s="19"/>
      <c r="O8" s="19"/>
    </row>
    <row r="9" spans="1:15" x14ac:dyDescent="0.25">
      <c r="A9" s="18"/>
      <c r="B9" s="18">
        <v>3</v>
      </c>
      <c r="C9" s="18" t="s">
        <v>2</v>
      </c>
      <c r="D9" s="18">
        <v>338191</v>
      </c>
      <c r="E9" s="18" t="s">
        <v>264</v>
      </c>
      <c r="F9" s="19"/>
      <c r="G9" s="19"/>
      <c r="H9" s="32">
        <v>312</v>
      </c>
      <c r="I9" s="21"/>
      <c r="J9" s="94">
        <f t="shared" ref="J9:J72" si="2">J8</f>
        <v>0</v>
      </c>
      <c r="K9" s="23">
        <f t="shared" si="0"/>
        <v>0</v>
      </c>
      <c r="L9" s="23">
        <f t="shared" si="1"/>
        <v>0</v>
      </c>
      <c r="M9" s="19"/>
      <c r="N9" s="19"/>
      <c r="O9" s="19"/>
    </row>
    <row r="10" spans="1:15" x14ac:dyDescent="0.25">
      <c r="A10" s="18"/>
      <c r="B10" s="18">
        <v>4</v>
      </c>
      <c r="C10" s="18" t="s">
        <v>3</v>
      </c>
      <c r="D10" s="18">
        <v>314547</v>
      </c>
      <c r="E10" s="18" t="s">
        <v>268</v>
      </c>
      <c r="F10" s="19"/>
      <c r="G10" s="19"/>
      <c r="H10" s="32">
        <v>242</v>
      </c>
      <c r="I10" s="21"/>
      <c r="J10" s="94">
        <f t="shared" si="2"/>
        <v>0</v>
      </c>
      <c r="K10" s="23">
        <f t="shared" si="0"/>
        <v>0</v>
      </c>
      <c r="L10" s="23">
        <f t="shared" si="1"/>
        <v>0</v>
      </c>
      <c r="M10" s="19"/>
      <c r="N10" s="19"/>
      <c r="O10" s="19"/>
    </row>
    <row r="11" spans="1:15" x14ac:dyDescent="0.25">
      <c r="A11" s="18"/>
      <c r="B11" s="18">
        <v>5</v>
      </c>
      <c r="C11" s="18" t="s">
        <v>4</v>
      </c>
      <c r="D11" s="18">
        <v>311715</v>
      </c>
      <c r="E11" s="18" t="s">
        <v>269</v>
      </c>
      <c r="F11" s="19"/>
      <c r="G11" s="19"/>
      <c r="H11" s="32">
        <v>235</v>
      </c>
      <c r="I11" s="21"/>
      <c r="J11" s="94">
        <f t="shared" si="2"/>
        <v>0</v>
      </c>
      <c r="K11" s="23">
        <f t="shared" si="0"/>
        <v>0</v>
      </c>
      <c r="L11" s="23">
        <f t="shared" si="1"/>
        <v>0</v>
      </c>
      <c r="M11" s="19"/>
      <c r="N11" s="19"/>
      <c r="O11" s="19"/>
    </row>
    <row r="12" spans="1:15" x14ac:dyDescent="0.25">
      <c r="A12" s="18"/>
      <c r="B12" s="18">
        <v>6</v>
      </c>
      <c r="C12" s="18" t="s">
        <v>5</v>
      </c>
      <c r="D12" s="18">
        <v>342243</v>
      </c>
      <c r="E12" s="18" t="s">
        <v>266</v>
      </c>
      <c r="F12" s="19"/>
      <c r="G12" s="19"/>
      <c r="H12" s="32">
        <v>233</v>
      </c>
      <c r="I12" s="21"/>
      <c r="J12" s="94">
        <f t="shared" si="2"/>
        <v>0</v>
      </c>
      <c r="K12" s="23">
        <f t="shared" si="0"/>
        <v>0</v>
      </c>
      <c r="L12" s="23">
        <f t="shared" si="1"/>
        <v>0</v>
      </c>
      <c r="M12" s="19"/>
      <c r="N12" s="19"/>
      <c r="O12" s="19"/>
    </row>
    <row r="13" spans="1:15" x14ac:dyDescent="0.25">
      <c r="A13" s="18"/>
      <c r="B13" s="18">
        <v>7</v>
      </c>
      <c r="C13" s="18" t="s">
        <v>6</v>
      </c>
      <c r="D13" s="18">
        <v>311933</v>
      </c>
      <c r="E13" s="18" t="s">
        <v>266</v>
      </c>
      <c r="F13" s="19"/>
      <c r="G13" s="19"/>
      <c r="H13" s="32">
        <v>224</v>
      </c>
      <c r="I13" s="21"/>
      <c r="J13" s="94">
        <f t="shared" si="2"/>
        <v>0</v>
      </c>
      <c r="K13" s="23">
        <f t="shared" si="0"/>
        <v>0</v>
      </c>
      <c r="L13" s="23">
        <f t="shared" si="1"/>
        <v>0</v>
      </c>
      <c r="M13" s="19"/>
      <c r="N13" s="19"/>
      <c r="O13" s="19"/>
    </row>
    <row r="14" spans="1:15" x14ac:dyDescent="0.25">
      <c r="A14" s="18"/>
      <c r="B14" s="18">
        <v>8</v>
      </c>
      <c r="C14" s="18" t="s">
        <v>7</v>
      </c>
      <c r="D14" s="18">
        <v>311930</v>
      </c>
      <c r="E14" s="18" t="s">
        <v>266</v>
      </c>
      <c r="F14" s="19"/>
      <c r="G14" s="19"/>
      <c r="H14" s="32">
        <v>166</v>
      </c>
      <c r="I14" s="21"/>
      <c r="J14" s="94">
        <f t="shared" si="2"/>
        <v>0</v>
      </c>
      <c r="K14" s="23">
        <f t="shared" si="0"/>
        <v>0</v>
      </c>
      <c r="L14" s="23">
        <f t="shared" si="1"/>
        <v>0</v>
      </c>
      <c r="M14" s="19"/>
      <c r="N14" s="19"/>
      <c r="O14" s="19"/>
    </row>
    <row r="15" spans="1:15" x14ac:dyDescent="0.25">
      <c r="A15" s="18"/>
      <c r="B15" s="18">
        <v>9</v>
      </c>
      <c r="C15" s="18" t="s">
        <v>8</v>
      </c>
      <c r="D15" s="18">
        <v>365864</v>
      </c>
      <c r="E15" s="18" t="s">
        <v>271</v>
      </c>
      <c r="F15" s="19"/>
      <c r="G15" s="19"/>
      <c r="H15" s="32">
        <v>143</v>
      </c>
      <c r="I15" s="21"/>
      <c r="J15" s="94">
        <f t="shared" si="2"/>
        <v>0</v>
      </c>
      <c r="K15" s="23">
        <f t="shared" si="0"/>
        <v>0</v>
      </c>
      <c r="L15" s="23">
        <f t="shared" si="1"/>
        <v>0</v>
      </c>
      <c r="M15" s="19"/>
      <c r="N15" s="19"/>
      <c r="O15" s="19"/>
    </row>
    <row r="16" spans="1:15" x14ac:dyDescent="0.25">
      <c r="A16" s="18"/>
      <c r="B16" s="18">
        <v>10</v>
      </c>
      <c r="C16" s="18" t="s">
        <v>9</v>
      </c>
      <c r="D16" s="18">
        <v>471720</v>
      </c>
      <c r="E16" s="18" t="s">
        <v>270</v>
      </c>
      <c r="F16" s="19"/>
      <c r="G16" s="19"/>
      <c r="H16" s="32">
        <v>135</v>
      </c>
      <c r="I16" s="21"/>
      <c r="J16" s="94">
        <f t="shared" si="2"/>
        <v>0</v>
      </c>
      <c r="K16" s="23">
        <f t="shared" si="0"/>
        <v>0</v>
      </c>
      <c r="L16" s="23">
        <f t="shared" si="1"/>
        <v>0</v>
      </c>
      <c r="M16" s="19"/>
      <c r="N16" s="19"/>
      <c r="O16" s="19"/>
    </row>
    <row r="17" spans="1:15" x14ac:dyDescent="0.25">
      <c r="A17" s="18"/>
      <c r="B17" s="18">
        <v>11</v>
      </c>
      <c r="C17" s="18" t="s">
        <v>10</v>
      </c>
      <c r="D17" s="18">
        <v>367915</v>
      </c>
      <c r="E17" s="18" t="s">
        <v>267</v>
      </c>
      <c r="F17" s="19"/>
      <c r="G17" s="19"/>
      <c r="H17" s="32">
        <v>121</v>
      </c>
      <c r="I17" s="21"/>
      <c r="J17" s="94">
        <f t="shared" si="2"/>
        <v>0</v>
      </c>
      <c r="K17" s="23">
        <f t="shared" si="0"/>
        <v>0</v>
      </c>
      <c r="L17" s="23">
        <f t="shared" si="1"/>
        <v>0</v>
      </c>
      <c r="M17" s="19"/>
      <c r="N17" s="19"/>
      <c r="O17" s="19"/>
    </row>
    <row r="18" spans="1:15" x14ac:dyDescent="0.25">
      <c r="A18" s="18"/>
      <c r="B18" s="18">
        <v>12</v>
      </c>
      <c r="C18" s="18" t="s">
        <v>11</v>
      </c>
      <c r="D18" s="18">
        <v>379324</v>
      </c>
      <c r="E18" s="18" t="s">
        <v>646</v>
      </c>
      <c r="F18" s="19"/>
      <c r="G18" s="19"/>
      <c r="H18" s="32">
        <v>111</v>
      </c>
      <c r="I18" s="21"/>
      <c r="J18" s="94">
        <f t="shared" si="2"/>
        <v>0</v>
      </c>
      <c r="K18" s="23">
        <f t="shared" si="0"/>
        <v>0</v>
      </c>
      <c r="L18" s="23">
        <f t="shared" si="1"/>
        <v>0</v>
      </c>
      <c r="M18" s="19"/>
      <c r="N18" s="19"/>
      <c r="O18" s="19"/>
    </row>
    <row r="19" spans="1:15" x14ac:dyDescent="0.25">
      <c r="A19" s="18"/>
      <c r="B19" s="18">
        <v>13</v>
      </c>
      <c r="C19" s="18" t="s">
        <v>12</v>
      </c>
      <c r="D19" s="18">
        <v>370980</v>
      </c>
      <c r="E19" s="18" t="s">
        <v>264</v>
      </c>
      <c r="F19" s="19"/>
      <c r="G19" s="19"/>
      <c r="H19" s="32">
        <v>104</v>
      </c>
      <c r="I19" s="21"/>
      <c r="J19" s="94">
        <f t="shared" si="2"/>
        <v>0</v>
      </c>
      <c r="K19" s="23">
        <f t="shared" si="0"/>
        <v>0</v>
      </c>
      <c r="L19" s="23">
        <f t="shared" si="1"/>
        <v>0</v>
      </c>
      <c r="M19" s="19"/>
      <c r="N19" s="19"/>
      <c r="O19" s="19"/>
    </row>
    <row r="20" spans="1:15" x14ac:dyDescent="0.25">
      <c r="A20" s="18"/>
      <c r="B20" s="18">
        <v>14</v>
      </c>
      <c r="C20" s="18" t="s">
        <v>13</v>
      </c>
      <c r="D20" s="18">
        <v>471700</v>
      </c>
      <c r="E20" s="18" t="s">
        <v>270</v>
      </c>
      <c r="F20" s="19"/>
      <c r="G20" s="19"/>
      <c r="H20" s="32">
        <v>96</v>
      </c>
      <c r="I20" s="21"/>
      <c r="J20" s="94">
        <f t="shared" si="2"/>
        <v>0</v>
      </c>
      <c r="K20" s="23">
        <f t="shared" si="0"/>
        <v>0</v>
      </c>
      <c r="L20" s="23">
        <f t="shared" si="1"/>
        <v>0</v>
      </c>
      <c r="M20" s="19"/>
      <c r="N20" s="19"/>
      <c r="O20" s="19"/>
    </row>
    <row r="21" spans="1:15" x14ac:dyDescent="0.25">
      <c r="A21" s="18"/>
      <c r="B21" s="18">
        <v>15</v>
      </c>
      <c r="C21" s="18" t="s">
        <v>14</v>
      </c>
      <c r="D21" s="18">
        <v>311785</v>
      </c>
      <c r="E21" s="18" t="s">
        <v>269</v>
      </c>
      <c r="F21" s="19"/>
      <c r="G21" s="19"/>
      <c r="H21" s="32">
        <v>93</v>
      </c>
      <c r="I21" s="21"/>
      <c r="J21" s="94">
        <f t="shared" si="2"/>
        <v>0</v>
      </c>
      <c r="K21" s="23">
        <f t="shared" si="0"/>
        <v>0</v>
      </c>
      <c r="L21" s="23">
        <f t="shared" si="1"/>
        <v>0</v>
      </c>
      <c r="M21" s="19"/>
      <c r="N21" s="19"/>
      <c r="O21" s="19"/>
    </row>
    <row r="22" spans="1:15" x14ac:dyDescent="0.25">
      <c r="A22" s="18"/>
      <c r="B22" s="18">
        <v>16</v>
      </c>
      <c r="C22" s="18" t="s">
        <v>15</v>
      </c>
      <c r="D22" s="18">
        <v>660662</v>
      </c>
      <c r="E22" s="18" t="s">
        <v>272</v>
      </c>
      <c r="F22" s="19"/>
      <c r="G22" s="19"/>
      <c r="H22" s="32">
        <v>90</v>
      </c>
      <c r="I22" s="21"/>
      <c r="J22" s="94">
        <f t="shared" si="2"/>
        <v>0</v>
      </c>
      <c r="K22" s="23">
        <f t="shared" si="0"/>
        <v>0</v>
      </c>
      <c r="L22" s="23">
        <f t="shared" si="1"/>
        <v>0</v>
      </c>
      <c r="M22" s="19"/>
      <c r="N22" s="19"/>
      <c r="O22" s="19"/>
    </row>
    <row r="23" spans="1:15" x14ac:dyDescent="0.25">
      <c r="A23" s="18"/>
      <c r="B23" s="18">
        <v>17</v>
      </c>
      <c r="C23" s="18" t="s">
        <v>16</v>
      </c>
      <c r="D23" s="18">
        <v>311792</v>
      </c>
      <c r="E23" s="18" t="s">
        <v>269</v>
      </c>
      <c r="F23" s="19"/>
      <c r="G23" s="19"/>
      <c r="H23" s="32">
        <v>89</v>
      </c>
      <c r="I23" s="21"/>
      <c r="J23" s="94">
        <f t="shared" si="2"/>
        <v>0</v>
      </c>
      <c r="K23" s="23">
        <f t="shared" si="0"/>
        <v>0</v>
      </c>
      <c r="L23" s="23">
        <f t="shared" si="1"/>
        <v>0</v>
      </c>
      <c r="M23" s="19"/>
      <c r="N23" s="19"/>
      <c r="O23" s="19"/>
    </row>
    <row r="24" spans="1:15" x14ac:dyDescent="0.25">
      <c r="A24" s="18"/>
      <c r="B24" s="18">
        <v>18</v>
      </c>
      <c r="C24" s="18" t="s">
        <v>17</v>
      </c>
      <c r="D24" s="18">
        <v>760100</v>
      </c>
      <c r="E24" s="18" t="s">
        <v>273</v>
      </c>
      <c r="F24" s="19"/>
      <c r="G24" s="19"/>
      <c r="H24" s="32">
        <v>85</v>
      </c>
      <c r="I24" s="21"/>
      <c r="J24" s="94">
        <f t="shared" si="2"/>
        <v>0</v>
      </c>
      <c r="K24" s="23">
        <f t="shared" si="0"/>
        <v>0</v>
      </c>
      <c r="L24" s="23">
        <f t="shared" si="1"/>
        <v>0</v>
      </c>
      <c r="M24" s="19"/>
      <c r="N24" s="19"/>
      <c r="O24" s="19"/>
    </row>
    <row r="25" spans="1:15" x14ac:dyDescent="0.25">
      <c r="A25" s="18"/>
      <c r="B25" s="18">
        <v>19</v>
      </c>
      <c r="C25" s="18" t="s">
        <v>18</v>
      </c>
      <c r="D25" s="18">
        <v>720476</v>
      </c>
      <c r="E25" s="18" t="s">
        <v>274</v>
      </c>
      <c r="F25" s="19"/>
      <c r="G25" s="19"/>
      <c r="H25" s="32">
        <v>83</v>
      </c>
      <c r="I25" s="21"/>
      <c r="J25" s="94">
        <f t="shared" si="2"/>
        <v>0</v>
      </c>
      <c r="K25" s="23">
        <f t="shared" si="0"/>
        <v>0</v>
      </c>
      <c r="L25" s="23">
        <f t="shared" si="1"/>
        <v>0</v>
      </c>
      <c r="M25" s="19"/>
      <c r="N25" s="19"/>
      <c r="O25" s="19"/>
    </row>
    <row r="26" spans="1:15" x14ac:dyDescent="0.25">
      <c r="A26" s="18"/>
      <c r="B26" s="18">
        <v>20</v>
      </c>
      <c r="C26" s="18" t="s">
        <v>19</v>
      </c>
      <c r="D26" s="18">
        <v>358705</v>
      </c>
      <c r="E26" s="18" t="s">
        <v>275</v>
      </c>
      <c r="F26" s="19"/>
      <c r="G26" s="19"/>
      <c r="H26" s="32">
        <v>74</v>
      </c>
      <c r="I26" s="21"/>
      <c r="J26" s="94">
        <f t="shared" si="2"/>
        <v>0</v>
      </c>
      <c r="K26" s="23">
        <f t="shared" si="0"/>
        <v>0</v>
      </c>
      <c r="L26" s="23">
        <f t="shared" si="1"/>
        <v>0</v>
      </c>
      <c r="M26" s="19"/>
      <c r="N26" s="19"/>
      <c r="O26" s="19"/>
    </row>
    <row r="27" spans="1:15" x14ac:dyDescent="0.25">
      <c r="A27" s="18"/>
      <c r="B27" s="18">
        <v>21</v>
      </c>
      <c r="C27" s="18" t="s">
        <v>20</v>
      </c>
      <c r="D27" s="18">
        <v>720497</v>
      </c>
      <c r="E27" s="18" t="s">
        <v>276</v>
      </c>
      <c r="F27" s="19"/>
      <c r="G27" s="19"/>
      <c r="H27" s="32">
        <v>72</v>
      </c>
      <c r="I27" s="21"/>
      <c r="J27" s="94">
        <f t="shared" si="2"/>
        <v>0</v>
      </c>
      <c r="K27" s="23">
        <f t="shared" si="0"/>
        <v>0</v>
      </c>
      <c r="L27" s="23">
        <f t="shared" si="1"/>
        <v>0</v>
      </c>
      <c r="M27" s="19"/>
      <c r="N27" s="19"/>
      <c r="O27" s="19"/>
    </row>
    <row r="28" spans="1:15" x14ac:dyDescent="0.25">
      <c r="A28" s="18"/>
      <c r="B28" s="18">
        <v>22</v>
      </c>
      <c r="C28" s="18" t="s">
        <v>21</v>
      </c>
      <c r="D28" s="18">
        <v>420144</v>
      </c>
      <c r="E28" s="18" t="s">
        <v>277</v>
      </c>
      <c r="F28" s="19"/>
      <c r="G28" s="19"/>
      <c r="H28" s="32">
        <v>71</v>
      </c>
      <c r="I28" s="21"/>
      <c r="J28" s="94">
        <f t="shared" si="2"/>
        <v>0</v>
      </c>
      <c r="K28" s="23">
        <f t="shared" si="0"/>
        <v>0</v>
      </c>
      <c r="L28" s="23">
        <f t="shared" si="1"/>
        <v>0</v>
      </c>
      <c r="M28" s="19"/>
      <c r="N28" s="19"/>
      <c r="O28" s="19"/>
    </row>
    <row r="29" spans="1:15" x14ac:dyDescent="0.25">
      <c r="A29" s="18"/>
      <c r="B29" s="18">
        <v>23</v>
      </c>
      <c r="C29" s="18" t="s">
        <v>22</v>
      </c>
      <c r="D29" s="18">
        <v>471605</v>
      </c>
      <c r="E29" s="18" t="s">
        <v>277</v>
      </c>
      <c r="F29" s="19"/>
      <c r="G29" s="19"/>
      <c r="H29" s="32">
        <v>64</v>
      </c>
      <c r="I29" s="21"/>
      <c r="J29" s="94">
        <f t="shared" si="2"/>
        <v>0</v>
      </c>
      <c r="K29" s="23">
        <f t="shared" si="0"/>
        <v>0</v>
      </c>
      <c r="L29" s="23">
        <f t="shared" si="1"/>
        <v>0</v>
      </c>
      <c r="M29" s="19"/>
      <c r="N29" s="19"/>
      <c r="O29" s="19"/>
    </row>
    <row r="30" spans="1:15" x14ac:dyDescent="0.25">
      <c r="A30" s="18"/>
      <c r="B30" s="18">
        <v>24</v>
      </c>
      <c r="C30" s="18" t="s">
        <v>23</v>
      </c>
      <c r="D30" s="18">
        <v>311927</v>
      </c>
      <c r="E30" s="18" t="s">
        <v>266</v>
      </c>
      <c r="F30" s="19"/>
      <c r="G30" s="19"/>
      <c r="H30" s="32">
        <v>60</v>
      </c>
      <c r="I30" s="21"/>
      <c r="J30" s="94">
        <f t="shared" si="2"/>
        <v>0</v>
      </c>
      <c r="K30" s="23">
        <f t="shared" si="0"/>
        <v>0</v>
      </c>
      <c r="L30" s="23">
        <f t="shared" si="1"/>
        <v>0</v>
      </c>
      <c r="M30" s="19"/>
      <c r="N30" s="19"/>
      <c r="O30" s="19"/>
    </row>
    <row r="31" spans="1:15" x14ac:dyDescent="0.25">
      <c r="A31" s="18"/>
      <c r="B31" s="18">
        <v>25</v>
      </c>
      <c r="C31" s="18" t="s">
        <v>24</v>
      </c>
      <c r="D31" s="18">
        <v>311932</v>
      </c>
      <c r="E31" s="18" t="s">
        <v>266</v>
      </c>
      <c r="F31" s="19"/>
      <c r="G31" s="19"/>
      <c r="H31" s="32">
        <v>57</v>
      </c>
      <c r="I31" s="21"/>
      <c r="J31" s="94">
        <f t="shared" si="2"/>
        <v>0</v>
      </c>
      <c r="K31" s="23">
        <f t="shared" si="0"/>
        <v>0</v>
      </c>
      <c r="L31" s="23">
        <f t="shared" si="1"/>
        <v>0</v>
      </c>
      <c r="M31" s="19"/>
      <c r="N31" s="19"/>
      <c r="O31" s="19"/>
    </row>
    <row r="32" spans="1:15" x14ac:dyDescent="0.25">
      <c r="A32" s="18"/>
      <c r="B32" s="18">
        <v>26</v>
      </c>
      <c r="C32" s="18" t="s">
        <v>25</v>
      </c>
      <c r="D32" s="18">
        <v>650215</v>
      </c>
      <c r="E32" s="18" t="s">
        <v>264</v>
      </c>
      <c r="F32" s="19"/>
      <c r="G32" s="19"/>
      <c r="H32" s="32">
        <v>52</v>
      </c>
      <c r="I32" s="21"/>
      <c r="J32" s="94">
        <f t="shared" si="2"/>
        <v>0</v>
      </c>
      <c r="K32" s="23">
        <f t="shared" si="0"/>
        <v>0</v>
      </c>
      <c r="L32" s="23">
        <f t="shared" si="1"/>
        <v>0</v>
      </c>
      <c r="M32" s="19"/>
      <c r="N32" s="19"/>
      <c r="O32" s="19"/>
    </row>
    <row r="33" spans="1:15" x14ac:dyDescent="0.25">
      <c r="A33" s="18"/>
      <c r="B33" s="18">
        <v>27</v>
      </c>
      <c r="C33" s="18" t="s">
        <v>26</v>
      </c>
      <c r="D33" s="18">
        <v>364360</v>
      </c>
      <c r="E33" s="18" t="s">
        <v>267</v>
      </c>
      <c r="F33" s="19"/>
      <c r="G33" s="19"/>
      <c r="H33" s="32">
        <v>49</v>
      </c>
      <c r="I33" s="21"/>
      <c r="J33" s="94">
        <f t="shared" si="2"/>
        <v>0</v>
      </c>
      <c r="K33" s="23">
        <f t="shared" si="0"/>
        <v>0</v>
      </c>
      <c r="L33" s="23">
        <f t="shared" si="1"/>
        <v>0</v>
      </c>
      <c r="M33" s="19"/>
      <c r="N33" s="19"/>
      <c r="O33" s="19"/>
    </row>
    <row r="34" spans="1:15" x14ac:dyDescent="0.25">
      <c r="A34" s="18"/>
      <c r="B34" s="18">
        <v>28</v>
      </c>
      <c r="C34" s="18" t="s">
        <v>86</v>
      </c>
      <c r="D34" s="18">
        <v>319041</v>
      </c>
      <c r="E34" s="18" t="s">
        <v>278</v>
      </c>
      <c r="F34" s="19"/>
      <c r="G34" s="19"/>
      <c r="H34" s="32">
        <v>45</v>
      </c>
      <c r="I34" s="21"/>
      <c r="J34" s="94">
        <f t="shared" si="2"/>
        <v>0</v>
      </c>
      <c r="K34" s="23">
        <f t="shared" si="0"/>
        <v>0</v>
      </c>
      <c r="L34" s="23">
        <f t="shared" si="1"/>
        <v>0</v>
      </c>
      <c r="M34" s="19"/>
      <c r="N34" s="19"/>
      <c r="O34" s="19"/>
    </row>
    <row r="35" spans="1:15" x14ac:dyDescent="0.25">
      <c r="A35" s="18"/>
      <c r="B35" s="18">
        <v>29</v>
      </c>
      <c r="C35" s="18" t="s">
        <v>27</v>
      </c>
      <c r="D35" s="18">
        <v>380357</v>
      </c>
      <c r="E35" s="18" t="s">
        <v>266</v>
      </c>
      <c r="F35" s="19"/>
      <c r="G35" s="19"/>
      <c r="H35" s="32">
        <v>44</v>
      </c>
      <c r="I35" s="21"/>
      <c r="J35" s="94">
        <f t="shared" si="2"/>
        <v>0</v>
      </c>
      <c r="K35" s="23">
        <f t="shared" si="0"/>
        <v>0</v>
      </c>
      <c r="L35" s="23">
        <f t="shared" si="1"/>
        <v>0</v>
      </c>
      <c r="M35" s="19"/>
      <c r="N35" s="19"/>
      <c r="O35" s="19"/>
    </row>
    <row r="36" spans="1:15" x14ac:dyDescent="0.25">
      <c r="A36" s="18"/>
      <c r="B36" s="18">
        <v>30</v>
      </c>
      <c r="C36" s="18" t="s">
        <v>28</v>
      </c>
      <c r="D36" s="18">
        <v>850619</v>
      </c>
      <c r="E36" s="18" t="s">
        <v>279</v>
      </c>
      <c r="F36" s="19"/>
      <c r="G36" s="19"/>
      <c r="H36" s="32">
        <v>42</v>
      </c>
      <c r="I36" s="21"/>
      <c r="J36" s="94">
        <f t="shared" si="2"/>
        <v>0</v>
      </c>
      <c r="K36" s="23">
        <f t="shared" si="0"/>
        <v>0</v>
      </c>
      <c r="L36" s="23">
        <f t="shared" si="1"/>
        <v>0</v>
      </c>
      <c r="M36" s="19"/>
      <c r="N36" s="19"/>
      <c r="O36" s="19"/>
    </row>
    <row r="37" spans="1:15" x14ac:dyDescent="0.25">
      <c r="A37" s="18"/>
      <c r="B37" s="18">
        <v>31</v>
      </c>
      <c r="C37" s="18" t="s">
        <v>29</v>
      </c>
      <c r="D37" s="18">
        <v>321990</v>
      </c>
      <c r="E37" s="18" t="s">
        <v>264</v>
      </c>
      <c r="F37" s="19"/>
      <c r="G37" s="19"/>
      <c r="H37" s="32">
        <v>40</v>
      </c>
      <c r="I37" s="21"/>
      <c r="J37" s="94">
        <f t="shared" si="2"/>
        <v>0</v>
      </c>
      <c r="K37" s="23">
        <f t="shared" si="0"/>
        <v>0</v>
      </c>
      <c r="L37" s="23">
        <f t="shared" si="1"/>
        <v>0</v>
      </c>
      <c r="M37" s="19"/>
      <c r="N37" s="19"/>
      <c r="O37" s="19"/>
    </row>
    <row r="38" spans="1:15" x14ac:dyDescent="0.25">
      <c r="A38" s="18"/>
      <c r="B38" s="18">
        <v>32</v>
      </c>
      <c r="C38" s="18" t="s">
        <v>30</v>
      </c>
      <c r="D38" s="18">
        <v>380364</v>
      </c>
      <c r="E38" s="18" t="s">
        <v>266</v>
      </c>
      <c r="F38" s="19"/>
      <c r="G38" s="19"/>
      <c r="H38" s="32">
        <v>40</v>
      </c>
      <c r="I38" s="21"/>
      <c r="J38" s="94">
        <f t="shared" si="2"/>
        <v>0</v>
      </c>
      <c r="K38" s="23">
        <f t="shared" si="0"/>
        <v>0</v>
      </c>
      <c r="L38" s="23">
        <f t="shared" si="1"/>
        <v>0</v>
      </c>
      <c r="M38" s="19"/>
      <c r="N38" s="19"/>
      <c r="O38" s="19"/>
    </row>
    <row r="39" spans="1:15" x14ac:dyDescent="0.25">
      <c r="A39" s="18"/>
      <c r="B39" s="18">
        <v>33</v>
      </c>
      <c r="C39" s="18" t="s">
        <v>31</v>
      </c>
      <c r="D39" s="18">
        <v>760201</v>
      </c>
      <c r="E39" s="18" t="s">
        <v>276</v>
      </c>
      <c r="F39" s="19"/>
      <c r="G39" s="19"/>
      <c r="H39" s="32">
        <v>39</v>
      </c>
      <c r="I39" s="21"/>
      <c r="J39" s="94">
        <f t="shared" si="2"/>
        <v>0</v>
      </c>
      <c r="K39" s="23">
        <f t="shared" si="0"/>
        <v>0</v>
      </c>
      <c r="L39" s="23">
        <f t="shared" si="1"/>
        <v>0</v>
      </c>
      <c r="M39" s="19"/>
      <c r="N39" s="19"/>
      <c r="O39" s="19"/>
    </row>
    <row r="40" spans="1:15" x14ac:dyDescent="0.25">
      <c r="A40" s="18"/>
      <c r="B40" s="18">
        <v>34</v>
      </c>
      <c r="C40" s="18" t="s">
        <v>32</v>
      </c>
      <c r="D40" s="18">
        <v>342244</v>
      </c>
      <c r="E40" s="18" t="s">
        <v>266</v>
      </c>
      <c r="F40" s="19"/>
      <c r="G40" s="19"/>
      <c r="H40" s="32">
        <v>31</v>
      </c>
      <c r="I40" s="21"/>
      <c r="J40" s="94">
        <f t="shared" si="2"/>
        <v>0</v>
      </c>
      <c r="K40" s="23">
        <f t="shared" si="0"/>
        <v>0</v>
      </c>
      <c r="L40" s="23">
        <f t="shared" si="1"/>
        <v>0</v>
      </c>
      <c r="M40" s="19"/>
      <c r="N40" s="19"/>
      <c r="O40" s="19"/>
    </row>
    <row r="41" spans="1:15" x14ac:dyDescent="0.25">
      <c r="A41" s="18"/>
      <c r="B41" s="18">
        <v>35</v>
      </c>
      <c r="C41" s="18" t="s">
        <v>33</v>
      </c>
      <c r="D41" s="18">
        <v>851702</v>
      </c>
      <c r="E41" s="18" t="s">
        <v>270</v>
      </c>
      <c r="F41" s="19"/>
      <c r="G41" s="19"/>
      <c r="H41" s="32">
        <v>28</v>
      </c>
      <c r="I41" s="21"/>
      <c r="J41" s="94">
        <f t="shared" si="2"/>
        <v>0</v>
      </c>
      <c r="K41" s="23">
        <f t="shared" si="0"/>
        <v>0</v>
      </c>
      <c r="L41" s="23">
        <f t="shared" si="1"/>
        <v>0</v>
      </c>
      <c r="M41" s="19"/>
      <c r="N41" s="19"/>
      <c r="O41" s="19"/>
    </row>
    <row r="42" spans="1:15" x14ac:dyDescent="0.25">
      <c r="A42" s="18"/>
      <c r="B42" s="18">
        <v>36</v>
      </c>
      <c r="C42" s="18" t="s">
        <v>34</v>
      </c>
      <c r="D42" s="18">
        <v>841044</v>
      </c>
      <c r="E42" s="18" t="s">
        <v>266</v>
      </c>
      <c r="F42" s="19"/>
      <c r="G42" s="19"/>
      <c r="H42" s="32">
        <v>27</v>
      </c>
      <c r="I42" s="21"/>
      <c r="J42" s="94">
        <f t="shared" si="2"/>
        <v>0</v>
      </c>
      <c r="K42" s="23">
        <f t="shared" si="0"/>
        <v>0</v>
      </c>
      <c r="L42" s="23">
        <f t="shared" si="1"/>
        <v>0</v>
      </c>
      <c r="M42" s="19"/>
      <c r="N42" s="19"/>
      <c r="O42" s="19"/>
    </row>
    <row r="43" spans="1:15" x14ac:dyDescent="0.25">
      <c r="A43" s="18"/>
      <c r="B43" s="18">
        <v>37</v>
      </c>
      <c r="C43" s="18" t="s">
        <v>35</v>
      </c>
      <c r="D43" s="18">
        <v>342247</v>
      </c>
      <c r="E43" s="18" t="s">
        <v>266</v>
      </c>
      <c r="F43" s="19"/>
      <c r="G43" s="19"/>
      <c r="H43" s="32">
        <v>25</v>
      </c>
      <c r="I43" s="21"/>
      <c r="J43" s="94">
        <f t="shared" si="2"/>
        <v>0</v>
      </c>
      <c r="K43" s="23">
        <f t="shared" si="0"/>
        <v>0</v>
      </c>
      <c r="L43" s="23">
        <f t="shared" si="1"/>
        <v>0</v>
      </c>
      <c r="M43" s="19"/>
      <c r="N43" s="19"/>
      <c r="O43" s="19"/>
    </row>
    <row r="44" spans="1:15" x14ac:dyDescent="0.25">
      <c r="A44" s="18"/>
      <c r="B44" s="18">
        <v>38</v>
      </c>
      <c r="C44" s="18" t="s">
        <v>36</v>
      </c>
      <c r="D44" s="18">
        <v>340984</v>
      </c>
      <c r="E44" s="18" t="s">
        <v>266</v>
      </c>
      <c r="F44" s="19"/>
      <c r="G44" s="19"/>
      <c r="H44" s="32">
        <v>18</v>
      </c>
      <c r="I44" s="21"/>
      <c r="J44" s="94">
        <f t="shared" si="2"/>
        <v>0</v>
      </c>
      <c r="K44" s="23">
        <f t="shared" si="0"/>
        <v>0</v>
      </c>
      <c r="L44" s="23">
        <f t="shared" si="1"/>
        <v>0</v>
      </c>
      <c r="M44" s="19"/>
      <c r="N44" s="19"/>
      <c r="O44" s="19"/>
    </row>
    <row r="45" spans="1:15" x14ac:dyDescent="0.25">
      <c r="A45" s="18"/>
      <c r="B45" s="18">
        <v>39</v>
      </c>
      <c r="C45" s="18" t="s">
        <v>37</v>
      </c>
      <c r="D45" s="18">
        <v>471701</v>
      </c>
      <c r="E45" s="18" t="s">
        <v>270</v>
      </c>
      <c r="F45" s="19"/>
      <c r="G45" s="19"/>
      <c r="H45" s="32">
        <v>18</v>
      </c>
      <c r="I45" s="21"/>
      <c r="J45" s="94">
        <f t="shared" si="2"/>
        <v>0</v>
      </c>
      <c r="K45" s="23">
        <f t="shared" si="0"/>
        <v>0</v>
      </c>
      <c r="L45" s="23">
        <f t="shared" si="1"/>
        <v>0</v>
      </c>
      <c r="M45" s="19"/>
      <c r="N45" s="19"/>
      <c r="O45" s="19"/>
    </row>
    <row r="46" spans="1:15" x14ac:dyDescent="0.25">
      <c r="A46" s="18"/>
      <c r="B46" s="18">
        <v>40</v>
      </c>
      <c r="C46" s="18" t="s">
        <v>38</v>
      </c>
      <c r="D46" s="18">
        <v>850211</v>
      </c>
      <c r="E46" s="18" t="s">
        <v>267</v>
      </c>
      <c r="F46" s="19"/>
      <c r="G46" s="19"/>
      <c r="H46" s="32">
        <v>15</v>
      </c>
      <c r="I46" s="21"/>
      <c r="J46" s="94">
        <f t="shared" si="2"/>
        <v>0</v>
      </c>
      <c r="K46" s="23">
        <f t="shared" si="0"/>
        <v>0</v>
      </c>
      <c r="L46" s="23">
        <f t="shared" si="1"/>
        <v>0</v>
      </c>
      <c r="M46" s="19"/>
      <c r="N46" s="19"/>
      <c r="O46" s="19"/>
    </row>
    <row r="47" spans="1:15" x14ac:dyDescent="0.25">
      <c r="A47" s="18"/>
      <c r="B47" s="18">
        <v>41</v>
      </c>
      <c r="C47" s="18" t="s">
        <v>39</v>
      </c>
      <c r="D47" s="18">
        <v>850531</v>
      </c>
      <c r="E47" s="18" t="s">
        <v>264</v>
      </c>
      <c r="F47" s="19"/>
      <c r="G47" s="19"/>
      <c r="H47" s="32">
        <v>14</v>
      </c>
      <c r="I47" s="21"/>
      <c r="J47" s="94">
        <f t="shared" si="2"/>
        <v>0</v>
      </c>
      <c r="K47" s="23">
        <f t="shared" si="0"/>
        <v>0</v>
      </c>
      <c r="L47" s="23">
        <f t="shared" si="1"/>
        <v>0</v>
      </c>
      <c r="M47" s="19"/>
      <c r="N47" s="19"/>
      <c r="O47" s="19"/>
    </row>
    <row r="48" spans="1:15" x14ac:dyDescent="0.25">
      <c r="A48" s="18"/>
      <c r="B48" s="18">
        <v>42</v>
      </c>
      <c r="C48" s="18" t="s">
        <v>40</v>
      </c>
      <c r="D48" s="18">
        <v>850610</v>
      </c>
      <c r="E48" s="18" t="s">
        <v>280</v>
      </c>
      <c r="F48" s="19"/>
      <c r="G48" s="19"/>
      <c r="H48" s="32">
        <v>13</v>
      </c>
      <c r="I48" s="21"/>
      <c r="J48" s="94">
        <f t="shared" si="2"/>
        <v>0</v>
      </c>
      <c r="K48" s="23">
        <f t="shared" si="0"/>
        <v>0</v>
      </c>
      <c r="L48" s="23">
        <f t="shared" si="1"/>
        <v>0</v>
      </c>
      <c r="M48" s="19"/>
      <c r="N48" s="19"/>
      <c r="O48" s="19"/>
    </row>
    <row r="49" spans="1:15" x14ac:dyDescent="0.25">
      <c r="A49" s="18"/>
      <c r="B49" s="18">
        <v>43</v>
      </c>
      <c r="C49" s="18" t="s">
        <v>41</v>
      </c>
      <c r="D49" s="18">
        <v>420142</v>
      </c>
      <c r="E49" s="18" t="s">
        <v>277</v>
      </c>
      <c r="F49" s="19"/>
      <c r="G49" s="19"/>
      <c r="H49" s="32">
        <v>12</v>
      </c>
      <c r="I49" s="21"/>
      <c r="J49" s="94">
        <f t="shared" si="2"/>
        <v>0</v>
      </c>
      <c r="K49" s="23">
        <f t="shared" si="0"/>
        <v>0</v>
      </c>
      <c r="L49" s="23">
        <f t="shared" si="1"/>
        <v>0</v>
      </c>
      <c r="M49" s="19"/>
      <c r="N49" s="19"/>
      <c r="O49" s="19"/>
    </row>
    <row r="50" spans="1:15" x14ac:dyDescent="0.25">
      <c r="A50" s="18"/>
      <c r="B50" s="18">
        <v>44</v>
      </c>
      <c r="C50" s="18" t="s">
        <v>42</v>
      </c>
      <c r="D50" s="18">
        <v>420206</v>
      </c>
      <c r="E50" s="18" t="s">
        <v>277</v>
      </c>
      <c r="F50" s="19"/>
      <c r="G50" s="19"/>
      <c r="H50" s="32">
        <v>11</v>
      </c>
      <c r="I50" s="21"/>
      <c r="J50" s="94">
        <f t="shared" si="2"/>
        <v>0</v>
      </c>
      <c r="K50" s="23">
        <f t="shared" si="0"/>
        <v>0</v>
      </c>
      <c r="L50" s="23">
        <f t="shared" si="1"/>
        <v>0</v>
      </c>
      <c r="M50" s="19"/>
      <c r="N50" s="19"/>
      <c r="O50" s="19"/>
    </row>
    <row r="51" spans="1:15" x14ac:dyDescent="0.25">
      <c r="A51" s="18"/>
      <c r="B51" s="18">
        <v>45</v>
      </c>
      <c r="C51" s="18" t="s">
        <v>43</v>
      </c>
      <c r="D51" s="18">
        <v>471703</v>
      </c>
      <c r="E51" s="18" t="s">
        <v>270</v>
      </c>
      <c r="F51" s="19"/>
      <c r="G51" s="19"/>
      <c r="H51" s="32">
        <v>11</v>
      </c>
      <c r="I51" s="21"/>
      <c r="J51" s="94">
        <f t="shared" si="2"/>
        <v>0</v>
      </c>
      <c r="K51" s="23">
        <f t="shared" si="0"/>
        <v>0</v>
      </c>
      <c r="L51" s="23">
        <f t="shared" si="1"/>
        <v>0</v>
      </c>
      <c r="M51" s="19"/>
      <c r="N51" s="19"/>
      <c r="O51" s="19"/>
    </row>
    <row r="52" spans="1:15" x14ac:dyDescent="0.25">
      <c r="A52" s="18"/>
      <c r="B52" s="18">
        <v>46</v>
      </c>
      <c r="C52" s="31" t="s">
        <v>178</v>
      </c>
      <c r="D52" s="18">
        <v>850627</v>
      </c>
      <c r="E52" s="18" t="s">
        <v>280</v>
      </c>
      <c r="F52" s="19"/>
      <c r="G52" s="19"/>
      <c r="H52" s="32">
        <v>2</v>
      </c>
      <c r="I52" s="21"/>
      <c r="J52" s="94">
        <f t="shared" si="2"/>
        <v>0</v>
      </c>
      <c r="K52" s="23">
        <f t="shared" si="0"/>
        <v>0</v>
      </c>
      <c r="L52" s="23">
        <f t="shared" si="1"/>
        <v>0</v>
      </c>
      <c r="M52" s="19"/>
      <c r="N52" s="19"/>
      <c r="O52" s="19"/>
    </row>
    <row r="53" spans="1:15" x14ac:dyDescent="0.25">
      <c r="A53" s="18"/>
      <c r="B53" s="18">
        <v>47</v>
      </c>
      <c r="C53" s="31" t="s">
        <v>179</v>
      </c>
      <c r="D53" s="18">
        <v>770365</v>
      </c>
      <c r="E53" s="18" t="s">
        <v>264</v>
      </c>
      <c r="F53" s="19"/>
      <c r="G53" s="19"/>
      <c r="H53" s="32">
        <v>1</v>
      </c>
      <c r="I53" s="21"/>
      <c r="J53" s="94">
        <f t="shared" si="2"/>
        <v>0</v>
      </c>
      <c r="K53" s="23">
        <f t="shared" si="0"/>
        <v>0</v>
      </c>
      <c r="L53" s="23">
        <f t="shared" si="1"/>
        <v>0</v>
      </c>
      <c r="M53" s="19"/>
      <c r="N53" s="19"/>
      <c r="O53" s="19"/>
    </row>
    <row r="54" spans="1:15" x14ac:dyDescent="0.25">
      <c r="A54" s="18"/>
      <c r="B54" s="18">
        <v>48</v>
      </c>
      <c r="C54" s="31" t="s">
        <v>180</v>
      </c>
      <c r="D54" s="18">
        <v>850529</v>
      </c>
      <c r="E54" s="18" t="s">
        <v>264</v>
      </c>
      <c r="F54" s="19"/>
      <c r="G54" s="19"/>
      <c r="H54" s="32">
        <v>1</v>
      </c>
      <c r="I54" s="21"/>
      <c r="J54" s="94">
        <f t="shared" si="2"/>
        <v>0</v>
      </c>
      <c r="K54" s="23">
        <f t="shared" si="0"/>
        <v>0</v>
      </c>
      <c r="L54" s="23">
        <f t="shared" si="1"/>
        <v>0</v>
      </c>
      <c r="M54" s="19"/>
      <c r="N54" s="19"/>
      <c r="O54" s="19"/>
    </row>
    <row r="55" spans="1:15" x14ac:dyDescent="0.25">
      <c r="A55" s="18"/>
      <c r="B55" s="18">
        <v>49</v>
      </c>
      <c r="C55" s="31" t="s">
        <v>181</v>
      </c>
      <c r="D55" s="18">
        <v>947255</v>
      </c>
      <c r="E55" s="18" t="s">
        <v>268</v>
      </c>
      <c r="F55" s="19"/>
      <c r="G55" s="19"/>
      <c r="H55" s="32">
        <v>1</v>
      </c>
      <c r="I55" s="21"/>
      <c r="J55" s="94">
        <f t="shared" si="2"/>
        <v>0</v>
      </c>
      <c r="K55" s="23">
        <f t="shared" si="0"/>
        <v>0</v>
      </c>
      <c r="L55" s="23">
        <f t="shared" si="1"/>
        <v>0</v>
      </c>
      <c r="M55" s="19"/>
      <c r="N55" s="19"/>
      <c r="O55" s="19"/>
    </row>
    <row r="56" spans="1:15" x14ac:dyDescent="0.25">
      <c r="A56" s="18"/>
      <c r="B56" s="18">
        <v>50</v>
      </c>
      <c r="C56" s="18" t="s">
        <v>44</v>
      </c>
      <c r="D56" s="18">
        <v>327231</v>
      </c>
      <c r="E56" s="18" t="s">
        <v>270</v>
      </c>
      <c r="F56" s="19"/>
      <c r="G56" s="19"/>
      <c r="H56" s="32">
        <v>10</v>
      </c>
      <c r="I56" s="21"/>
      <c r="J56" s="94">
        <f t="shared" si="2"/>
        <v>0</v>
      </c>
      <c r="K56" s="23">
        <f t="shared" si="0"/>
        <v>0</v>
      </c>
      <c r="L56" s="23">
        <f t="shared" si="1"/>
        <v>0</v>
      </c>
      <c r="M56" s="19"/>
      <c r="N56" s="19"/>
      <c r="O56" s="19"/>
    </row>
    <row r="57" spans="1:15" x14ac:dyDescent="0.25">
      <c r="A57" s="18"/>
      <c r="B57" s="18">
        <v>51</v>
      </c>
      <c r="C57" s="18" t="s">
        <v>45</v>
      </c>
      <c r="D57" s="18">
        <v>853440</v>
      </c>
      <c r="E57" s="18" t="s">
        <v>264</v>
      </c>
      <c r="F57" s="19"/>
      <c r="G57" s="19"/>
      <c r="H57" s="32">
        <v>13</v>
      </c>
      <c r="I57" s="21"/>
      <c r="J57" s="94">
        <f t="shared" si="2"/>
        <v>0</v>
      </c>
      <c r="K57" s="23">
        <f t="shared" si="0"/>
        <v>0</v>
      </c>
      <c r="L57" s="23">
        <f t="shared" si="1"/>
        <v>0</v>
      </c>
      <c r="M57" s="19"/>
      <c r="N57" s="19"/>
      <c r="O57" s="19"/>
    </row>
    <row r="58" spans="1:15" x14ac:dyDescent="0.25">
      <c r="A58" s="18"/>
      <c r="B58" s="18">
        <v>52</v>
      </c>
      <c r="C58" s="28" t="s">
        <v>46</v>
      </c>
      <c r="D58" s="18">
        <v>377192</v>
      </c>
      <c r="E58" s="18" t="s">
        <v>281</v>
      </c>
      <c r="F58" s="19"/>
      <c r="G58" s="19"/>
      <c r="H58" s="32">
        <v>10</v>
      </c>
      <c r="I58" s="21"/>
      <c r="J58" s="94">
        <f t="shared" si="2"/>
        <v>0</v>
      </c>
      <c r="K58" s="23">
        <f t="shared" si="0"/>
        <v>0</v>
      </c>
      <c r="L58" s="23">
        <f t="shared" si="1"/>
        <v>0</v>
      </c>
      <c r="M58" s="19"/>
      <c r="N58" s="19"/>
      <c r="O58" s="19"/>
    </row>
    <row r="59" spans="1:15" x14ac:dyDescent="0.25">
      <c r="A59" s="18"/>
      <c r="B59" s="18">
        <v>53</v>
      </c>
      <c r="C59" s="18" t="s">
        <v>47</v>
      </c>
      <c r="D59" s="18">
        <v>730715</v>
      </c>
      <c r="E59" s="18" t="s">
        <v>264</v>
      </c>
      <c r="F59" s="19"/>
      <c r="G59" s="19"/>
      <c r="H59" s="32">
        <v>30</v>
      </c>
      <c r="I59" s="21"/>
      <c r="J59" s="94">
        <f t="shared" si="2"/>
        <v>0</v>
      </c>
      <c r="K59" s="23">
        <f t="shared" si="0"/>
        <v>0</v>
      </c>
      <c r="L59" s="23">
        <f t="shared" si="1"/>
        <v>0</v>
      </c>
      <c r="M59" s="19"/>
      <c r="N59" s="19"/>
      <c r="O59" s="19"/>
    </row>
    <row r="60" spans="1:15" x14ac:dyDescent="0.25">
      <c r="A60" s="18"/>
      <c r="B60" s="18">
        <v>54</v>
      </c>
      <c r="C60" t="s">
        <v>205</v>
      </c>
      <c r="D60">
        <v>420102</v>
      </c>
      <c r="E60" s="18" t="s">
        <v>264</v>
      </c>
      <c r="F60" s="19"/>
      <c r="G60" s="19"/>
      <c r="H60" s="20">
        <v>50</v>
      </c>
      <c r="I60" s="21"/>
      <c r="J60" s="94">
        <f t="shared" si="2"/>
        <v>0</v>
      </c>
      <c r="K60" s="23">
        <f t="shared" si="0"/>
        <v>0</v>
      </c>
      <c r="L60" s="23">
        <f t="shared" si="1"/>
        <v>0</v>
      </c>
      <c r="M60" s="19"/>
      <c r="N60" s="19"/>
      <c r="O60" s="19"/>
    </row>
    <row r="61" spans="1:15" x14ac:dyDescent="0.25">
      <c r="A61" s="18"/>
      <c r="B61" s="18">
        <v>55</v>
      </c>
      <c r="C61" s="18" t="s">
        <v>194</v>
      </c>
      <c r="D61" s="18">
        <v>361422</v>
      </c>
      <c r="E61" s="18" t="s">
        <v>265</v>
      </c>
      <c r="F61" s="19"/>
      <c r="G61" s="19"/>
      <c r="H61" s="20">
        <v>67</v>
      </c>
      <c r="I61" s="21"/>
      <c r="J61" s="94">
        <f t="shared" si="2"/>
        <v>0</v>
      </c>
      <c r="K61" s="23">
        <f t="shared" si="0"/>
        <v>0</v>
      </c>
      <c r="L61" s="23">
        <f t="shared" si="1"/>
        <v>0</v>
      </c>
      <c r="M61" s="19"/>
      <c r="N61" s="19"/>
      <c r="O61" s="19"/>
    </row>
    <row r="62" spans="1:15" x14ac:dyDescent="0.25">
      <c r="A62" s="18"/>
      <c r="B62" s="18">
        <v>56</v>
      </c>
      <c r="C62" t="s">
        <v>206</v>
      </c>
      <c r="D62">
        <v>382100</v>
      </c>
      <c r="E62" s="18" t="s">
        <v>282</v>
      </c>
      <c r="F62" s="19"/>
      <c r="G62" s="19"/>
      <c r="H62" s="20">
        <v>10</v>
      </c>
      <c r="I62" s="21"/>
      <c r="J62" s="94">
        <f t="shared" si="2"/>
        <v>0</v>
      </c>
      <c r="K62" s="23">
        <f t="shared" si="0"/>
        <v>0</v>
      </c>
      <c r="L62" s="23">
        <f t="shared" si="1"/>
        <v>0</v>
      </c>
      <c r="M62" s="19"/>
      <c r="N62" s="19"/>
      <c r="O62" s="19"/>
    </row>
    <row r="63" spans="1:15" x14ac:dyDescent="0.25">
      <c r="A63" s="18"/>
      <c r="B63" s="18">
        <v>57</v>
      </c>
      <c r="C63" s="18" t="s">
        <v>195</v>
      </c>
      <c r="D63" s="18">
        <v>337706</v>
      </c>
      <c r="E63" s="18" t="s">
        <v>283</v>
      </c>
      <c r="F63" s="19"/>
      <c r="G63" s="19"/>
      <c r="H63" s="20">
        <v>10</v>
      </c>
      <c r="I63" s="21"/>
      <c r="J63" s="94">
        <f t="shared" si="2"/>
        <v>0</v>
      </c>
      <c r="K63" s="23">
        <f t="shared" si="0"/>
        <v>0</v>
      </c>
      <c r="L63" s="23">
        <f t="shared" si="1"/>
        <v>0</v>
      </c>
      <c r="M63" s="19"/>
      <c r="N63" s="19"/>
      <c r="O63" s="19"/>
    </row>
    <row r="64" spans="1:15" x14ac:dyDescent="0.25">
      <c r="A64" s="18"/>
      <c r="B64" s="18">
        <v>58</v>
      </c>
      <c r="C64" s="18" t="s">
        <v>202</v>
      </c>
      <c r="D64" s="18">
        <v>681372</v>
      </c>
      <c r="E64" s="18" t="s">
        <v>264</v>
      </c>
      <c r="F64" s="19"/>
      <c r="G64" s="19"/>
      <c r="H64" s="20">
        <v>23</v>
      </c>
      <c r="I64" s="21"/>
      <c r="J64" s="94">
        <f t="shared" si="2"/>
        <v>0</v>
      </c>
      <c r="K64" s="23">
        <f t="shared" si="0"/>
        <v>0</v>
      </c>
      <c r="L64" s="23">
        <f t="shared" si="1"/>
        <v>0</v>
      </c>
      <c r="M64" s="19"/>
      <c r="N64" s="19"/>
      <c r="O64" s="19"/>
    </row>
    <row r="65" spans="1:15" x14ac:dyDescent="0.25">
      <c r="A65" s="18"/>
      <c r="B65" s="18">
        <v>59</v>
      </c>
      <c r="C65" t="s">
        <v>203</v>
      </c>
      <c r="D65" s="18">
        <v>337707</v>
      </c>
      <c r="E65" s="18" t="s">
        <v>287</v>
      </c>
      <c r="F65" s="19"/>
      <c r="G65" s="19"/>
      <c r="H65" s="20">
        <v>10</v>
      </c>
      <c r="I65" s="21"/>
      <c r="J65" s="94">
        <f t="shared" si="2"/>
        <v>0</v>
      </c>
      <c r="K65" s="23">
        <f t="shared" si="0"/>
        <v>0</v>
      </c>
      <c r="L65" s="23">
        <f t="shared" si="1"/>
        <v>0</v>
      </c>
      <c r="M65" s="19"/>
      <c r="N65" s="19"/>
      <c r="O65" s="19"/>
    </row>
    <row r="66" spans="1:15" x14ac:dyDescent="0.25">
      <c r="A66" s="18"/>
      <c r="B66" s="18">
        <v>60</v>
      </c>
      <c r="C66" s="33" t="s">
        <v>207</v>
      </c>
      <c r="D66" s="18">
        <v>368687</v>
      </c>
      <c r="E66" s="18" t="s">
        <v>288</v>
      </c>
      <c r="F66" s="19"/>
      <c r="G66" s="19"/>
      <c r="H66" s="20">
        <v>25</v>
      </c>
      <c r="I66" s="21"/>
      <c r="J66" s="94">
        <f t="shared" si="2"/>
        <v>0</v>
      </c>
      <c r="K66" s="23">
        <f t="shared" si="0"/>
        <v>0</v>
      </c>
      <c r="L66" s="23">
        <f t="shared" si="1"/>
        <v>0</v>
      </c>
      <c r="M66" s="19"/>
      <c r="N66" s="19"/>
      <c r="O66" s="19"/>
    </row>
    <row r="67" spans="1:15" x14ac:dyDescent="0.25">
      <c r="A67" s="18"/>
      <c r="B67" s="18">
        <v>61</v>
      </c>
      <c r="C67" s="33" t="s">
        <v>201</v>
      </c>
      <c r="D67" s="18">
        <v>386066</v>
      </c>
      <c r="E67" s="18" t="s">
        <v>264</v>
      </c>
      <c r="F67" s="19"/>
      <c r="G67" s="19"/>
      <c r="H67" s="20">
        <v>10</v>
      </c>
      <c r="I67" s="21"/>
      <c r="J67" s="94">
        <f t="shared" si="2"/>
        <v>0</v>
      </c>
      <c r="K67" s="23">
        <f t="shared" si="0"/>
        <v>0</v>
      </c>
      <c r="L67" s="23">
        <f t="shared" si="1"/>
        <v>0</v>
      </c>
      <c r="M67" s="19"/>
      <c r="N67" s="19"/>
      <c r="O67" s="19"/>
    </row>
    <row r="68" spans="1:15" x14ac:dyDescent="0.25">
      <c r="A68" s="18"/>
      <c r="B68" s="18">
        <v>62</v>
      </c>
      <c r="C68" s="33" t="s">
        <v>53</v>
      </c>
      <c r="D68" s="18">
        <v>379684</v>
      </c>
      <c r="E68" s="18" t="s">
        <v>284</v>
      </c>
      <c r="F68" s="19"/>
      <c r="G68" s="19"/>
      <c r="H68" s="20">
        <v>18</v>
      </c>
      <c r="I68" s="21"/>
      <c r="J68" s="94">
        <f t="shared" si="2"/>
        <v>0</v>
      </c>
      <c r="K68" s="23">
        <f t="shared" si="0"/>
        <v>0</v>
      </c>
      <c r="L68" s="23">
        <f t="shared" si="1"/>
        <v>0</v>
      </c>
      <c r="M68" s="19"/>
      <c r="N68" s="19"/>
      <c r="O68" s="19"/>
    </row>
    <row r="69" spans="1:15" x14ac:dyDescent="0.25">
      <c r="A69" s="18"/>
      <c r="B69" s="18">
        <v>63</v>
      </c>
      <c r="C69" s="18" t="s">
        <v>211</v>
      </c>
      <c r="D69" s="18">
        <v>461056</v>
      </c>
      <c r="E69" s="18" t="s">
        <v>264</v>
      </c>
      <c r="F69" s="19"/>
      <c r="G69" s="19"/>
      <c r="H69" s="20">
        <v>6</v>
      </c>
      <c r="I69" s="21"/>
      <c r="J69" s="94">
        <f t="shared" si="2"/>
        <v>0</v>
      </c>
      <c r="K69" s="23">
        <f t="shared" si="0"/>
        <v>0</v>
      </c>
      <c r="L69" s="23">
        <f>K69*H69</f>
        <v>0</v>
      </c>
      <c r="M69" s="19"/>
      <c r="N69" s="19"/>
      <c r="O69" s="19"/>
    </row>
    <row r="70" spans="1:15" x14ac:dyDescent="0.25">
      <c r="A70" s="18"/>
      <c r="B70" s="18">
        <v>64</v>
      </c>
      <c r="C70" t="s">
        <v>210</v>
      </c>
      <c r="D70" s="18">
        <v>730720</v>
      </c>
      <c r="E70" s="18" t="s">
        <v>264</v>
      </c>
      <c r="F70" s="19"/>
      <c r="G70" s="19"/>
      <c r="H70" s="20">
        <v>10</v>
      </c>
      <c r="I70" s="21"/>
      <c r="J70" s="94">
        <f t="shared" si="2"/>
        <v>0</v>
      </c>
      <c r="K70" s="23">
        <f t="shared" si="0"/>
        <v>0</v>
      </c>
      <c r="L70" s="23">
        <f t="shared" ref="L70:L99" si="3">K70*H70</f>
        <v>0</v>
      </c>
      <c r="M70" s="19">
        <v>1</v>
      </c>
      <c r="N70" s="19">
        <v>1</v>
      </c>
      <c r="O70" s="19">
        <v>1</v>
      </c>
    </row>
    <row r="71" spans="1:15" x14ac:dyDescent="0.25">
      <c r="A71" s="18"/>
      <c r="B71" s="18">
        <v>65</v>
      </c>
      <c r="C71" s="18" t="s">
        <v>56</v>
      </c>
      <c r="D71" s="18">
        <v>681491</v>
      </c>
      <c r="E71" s="18" t="s">
        <v>285</v>
      </c>
      <c r="F71" s="19"/>
      <c r="G71" s="19"/>
      <c r="H71" s="20">
        <v>11</v>
      </c>
      <c r="I71" s="21"/>
      <c r="J71" s="94">
        <f t="shared" si="2"/>
        <v>0</v>
      </c>
      <c r="K71" s="23">
        <f t="shared" si="0"/>
        <v>0</v>
      </c>
      <c r="L71" s="23">
        <f t="shared" si="3"/>
        <v>0</v>
      </c>
      <c r="M71" s="19"/>
      <c r="N71" s="19"/>
      <c r="O71" s="19"/>
    </row>
    <row r="72" spans="1:15" x14ac:dyDescent="0.25">
      <c r="A72" s="18"/>
      <c r="B72" s="18">
        <v>66</v>
      </c>
      <c r="C72" s="18" t="s">
        <v>58</v>
      </c>
      <c r="D72" s="18">
        <v>350070</v>
      </c>
      <c r="E72" s="18" t="s">
        <v>286</v>
      </c>
      <c r="F72" s="19"/>
      <c r="G72" s="19"/>
      <c r="H72" s="20">
        <v>10</v>
      </c>
      <c r="I72" s="21"/>
      <c r="J72" s="94">
        <f t="shared" si="2"/>
        <v>0</v>
      </c>
      <c r="K72" s="23">
        <f t="shared" ref="K72:K107" si="4">(I72*-J72)+I72</f>
        <v>0</v>
      </c>
      <c r="L72" s="23">
        <f t="shared" si="3"/>
        <v>0</v>
      </c>
      <c r="M72" s="19"/>
      <c r="N72" s="19"/>
      <c r="O72" s="19"/>
    </row>
    <row r="73" spans="1:15" x14ac:dyDescent="0.25">
      <c r="A73" s="18"/>
      <c r="B73" s="18">
        <v>67</v>
      </c>
      <c r="C73" s="18" t="s">
        <v>199</v>
      </c>
      <c r="D73" s="18">
        <v>324504</v>
      </c>
      <c r="E73" s="18" t="s">
        <v>266</v>
      </c>
      <c r="F73" s="19"/>
      <c r="G73" s="19"/>
      <c r="H73" s="20">
        <v>7</v>
      </c>
      <c r="I73" s="21"/>
      <c r="J73" s="94">
        <f t="shared" ref="J73:J107" si="5">J72</f>
        <v>0</v>
      </c>
      <c r="K73" s="23">
        <f t="shared" si="4"/>
        <v>0</v>
      </c>
      <c r="L73" s="23">
        <f t="shared" si="3"/>
        <v>0</v>
      </c>
      <c r="M73" s="19"/>
      <c r="N73" s="19"/>
      <c r="O73" s="19"/>
    </row>
    <row r="74" spans="1:15" x14ac:dyDescent="0.25">
      <c r="A74" s="18"/>
      <c r="B74" s="18">
        <v>68</v>
      </c>
      <c r="C74" s="18" t="s">
        <v>197</v>
      </c>
      <c r="D74" s="18">
        <v>324503</v>
      </c>
      <c r="E74" s="18" t="s">
        <v>266</v>
      </c>
      <c r="F74" s="19"/>
      <c r="G74" s="19"/>
      <c r="H74" s="20">
        <v>3</v>
      </c>
      <c r="I74" s="21"/>
      <c r="J74" s="94">
        <f t="shared" si="5"/>
        <v>0</v>
      </c>
      <c r="K74" s="23">
        <f t="shared" si="4"/>
        <v>0</v>
      </c>
      <c r="L74" s="23">
        <f t="shared" si="3"/>
        <v>0</v>
      </c>
      <c r="M74" s="19"/>
      <c r="N74" s="19"/>
      <c r="O74" s="19"/>
    </row>
    <row r="75" spans="1:15" x14ac:dyDescent="0.25">
      <c r="A75" s="18"/>
      <c r="B75" s="18">
        <v>69</v>
      </c>
      <c r="C75" s="18" t="s">
        <v>198</v>
      </c>
      <c r="D75" s="18">
        <v>340844</v>
      </c>
      <c r="E75" s="18" t="s">
        <v>270</v>
      </c>
      <c r="F75" s="19"/>
      <c r="G75" s="19"/>
      <c r="H75" s="20">
        <v>2</v>
      </c>
      <c r="I75" s="21"/>
      <c r="J75" s="94">
        <f t="shared" si="5"/>
        <v>0</v>
      </c>
      <c r="K75" s="23">
        <f t="shared" si="4"/>
        <v>0</v>
      </c>
      <c r="L75" s="23">
        <f t="shared" si="3"/>
        <v>0</v>
      </c>
      <c r="M75" s="19"/>
      <c r="N75" s="19"/>
      <c r="O75" s="19"/>
    </row>
    <row r="76" spans="1:15" x14ac:dyDescent="0.25">
      <c r="A76" s="18"/>
      <c r="B76" s="18">
        <v>70</v>
      </c>
      <c r="C76" s="18" t="s">
        <v>200</v>
      </c>
      <c r="D76" s="18">
        <v>340846</v>
      </c>
      <c r="E76" s="18" t="s">
        <v>289</v>
      </c>
      <c r="F76" s="19"/>
      <c r="G76" s="19"/>
      <c r="H76" s="20">
        <v>5</v>
      </c>
      <c r="I76" s="21"/>
      <c r="J76" s="94">
        <f t="shared" si="5"/>
        <v>0</v>
      </c>
      <c r="K76" s="23">
        <f t="shared" si="4"/>
        <v>0</v>
      </c>
      <c r="L76" s="23">
        <f t="shared" si="3"/>
        <v>0</v>
      </c>
      <c r="M76" s="19"/>
      <c r="N76" s="19"/>
      <c r="O76" s="19"/>
    </row>
    <row r="77" spans="1:15" x14ac:dyDescent="0.25">
      <c r="A77" s="18"/>
      <c r="B77" s="18">
        <v>71</v>
      </c>
      <c r="C77" t="s">
        <v>204</v>
      </c>
      <c r="D77" s="18">
        <v>780458</v>
      </c>
      <c r="E77" s="18" t="s">
        <v>264</v>
      </c>
      <c r="F77" s="19"/>
      <c r="G77" s="19"/>
      <c r="H77" s="20">
        <v>8</v>
      </c>
      <c r="I77" s="21"/>
      <c r="J77" s="94">
        <f t="shared" si="5"/>
        <v>0</v>
      </c>
      <c r="K77" s="23">
        <f t="shared" si="4"/>
        <v>0</v>
      </c>
      <c r="L77" s="23">
        <f t="shared" si="3"/>
        <v>0</v>
      </c>
      <c r="M77" s="19"/>
      <c r="N77" s="19"/>
      <c r="O77" s="19"/>
    </row>
    <row r="78" spans="1:15" x14ac:dyDescent="0.25">
      <c r="A78" s="18"/>
      <c r="B78" s="18">
        <v>72</v>
      </c>
      <c r="C78" s="18" t="s">
        <v>64</v>
      </c>
      <c r="D78" s="18">
        <v>383674</v>
      </c>
      <c r="E78" s="18" t="s">
        <v>264</v>
      </c>
      <c r="F78" s="19"/>
      <c r="G78" s="19"/>
      <c r="H78" s="20">
        <v>3</v>
      </c>
      <c r="I78" s="21"/>
      <c r="J78" s="94">
        <f t="shared" si="5"/>
        <v>0</v>
      </c>
      <c r="K78" s="23">
        <f t="shared" si="4"/>
        <v>0</v>
      </c>
      <c r="L78" s="23">
        <f t="shared" si="3"/>
        <v>0</v>
      </c>
      <c r="M78" s="19"/>
      <c r="N78" s="19"/>
      <c r="O78" s="19"/>
    </row>
    <row r="79" spans="1:15" x14ac:dyDescent="0.25">
      <c r="A79" s="18"/>
      <c r="B79" s="18">
        <v>73</v>
      </c>
      <c r="C79" s="18" t="s">
        <v>208</v>
      </c>
      <c r="D79" s="18">
        <v>730563</v>
      </c>
      <c r="E79" s="18" t="s">
        <v>264</v>
      </c>
      <c r="F79" s="19"/>
      <c r="G79" s="19"/>
      <c r="H79" s="20">
        <v>32</v>
      </c>
      <c r="I79" s="21"/>
      <c r="J79" s="94">
        <f t="shared" si="5"/>
        <v>0</v>
      </c>
      <c r="K79" s="23">
        <f t="shared" si="4"/>
        <v>0</v>
      </c>
      <c r="L79" s="23">
        <f t="shared" si="3"/>
        <v>0</v>
      </c>
      <c r="M79" s="19"/>
      <c r="N79" s="19"/>
      <c r="O79" s="19"/>
    </row>
    <row r="80" spans="1:15" x14ac:dyDescent="0.25">
      <c r="A80" s="18"/>
      <c r="B80" s="18">
        <v>74</v>
      </c>
      <c r="C80" s="18" t="s">
        <v>68</v>
      </c>
      <c r="D80" s="18">
        <v>364662</v>
      </c>
      <c r="E80" s="18" t="s">
        <v>264</v>
      </c>
      <c r="F80" s="19"/>
      <c r="G80" s="19"/>
      <c r="H80" s="20">
        <v>2</v>
      </c>
      <c r="I80" s="21"/>
      <c r="J80" s="94">
        <f t="shared" si="5"/>
        <v>0</v>
      </c>
      <c r="K80" s="23">
        <f t="shared" si="4"/>
        <v>0</v>
      </c>
      <c r="L80" s="23">
        <f t="shared" si="3"/>
        <v>0</v>
      </c>
      <c r="M80" s="19"/>
      <c r="N80" s="19"/>
      <c r="O80" s="19"/>
    </row>
    <row r="81" spans="1:15" x14ac:dyDescent="0.25">
      <c r="A81" s="18"/>
      <c r="B81" s="18">
        <v>75</v>
      </c>
      <c r="C81" s="18" t="s">
        <v>214</v>
      </c>
      <c r="D81" s="18">
        <v>341414</v>
      </c>
      <c r="E81" s="18" t="s">
        <v>264</v>
      </c>
      <c r="F81" s="19"/>
      <c r="G81" s="19"/>
      <c r="H81" s="20">
        <v>20</v>
      </c>
      <c r="I81" s="21"/>
      <c r="J81" s="94">
        <f t="shared" si="5"/>
        <v>0</v>
      </c>
      <c r="K81" s="23">
        <f t="shared" si="4"/>
        <v>0</v>
      </c>
      <c r="L81" s="23">
        <f t="shared" si="3"/>
        <v>0</v>
      </c>
      <c r="M81" s="19"/>
      <c r="N81" s="19"/>
      <c r="O81" s="19"/>
    </row>
    <row r="82" spans="1:15" x14ac:dyDescent="0.25">
      <c r="A82" s="18"/>
      <c r="B82" s="18">
        <v>76</v>
      </c>
      <c r="C82" s="18" t="s">
        <v>215</v>
      </c>
      <c r="D82" s="18">
        <v>380532</v>
      </c>
      <c r="E82" s="18" t="s">
        <v>264</v>
      </c>
      <c r="F82" s="19"/>
      <c r="G82" s="19"/>
      <c r="H82" s="20">
        <v>40</v>
      </c>
      <c r="I82" s="21"/>
      <c r="J82" s="94">
        <f t="shared" si="5"/>
        <v>0</v>
      </c>
      <c r="K82" s="23">
        <f t="shared" si="4"/>
        <v>0</v>
      </c>
      <c r="L82" s="23">
        <f t="shared" si="3"/>
        <v>0</v>
      </c>
      <c r="M82" s="19"/>
      <c r="N82" s="19"/>
      <c r="O82" s="19"/>
    </row>
    <row r="83" spans="1:15" x14ac:dyDescent="0.25">
      <c r="A83" s="18"/>
      <c r="B83" s="18">
        <v>77</v>
      </c>
      <c r="C83" t="s">
        <v>216</v>
      </c>
      <c r="D83" s="18">
        <v>329542</v>
      </c>
      <c r="E83" s="18" t="s">
        <v>264</v>
      </c>
      <c r="F83" s="19"/>
      <c r="G83" s="19"/>
      <c r="H83" s="20">
        <v>4</v>
      </c>
      <c r="I83" s="21"/>
      <c r="J83" s="94">
        <f t="shared" si="5"/>
        <v>0</v>
      </c>
      <c r="K83" s="23">
        <f t="shared" si="4"/>
        <v>0</v>
      </c>
      <c r="L83" s="23">
        <f t="shared" si="3"/>
        <v>0</v>
      </c>
      <c r="M83" s="19"/>
      <c r="N83" s="19"/>
      <c r="O83" s="19"/>
    </row>
    <row r="84" spans="1:15" x14ac:dyDescent="0.25">
      <c r="A84" s="18"/>
      <c r="B84" s="18">
        <v>78</v>
      </c>
      <c r="C84" s="18" t="s">
        <v>72</v>
      </c>
      <c r="D84" s="18">
        <v>651262</v>
      </c>
      <c r="E84" s="18" t="s">
        <v>290</v>
      </c>
      <c r="F84" s="19"/>
      <c r="G84" s="19"/>
      <c r="H84" s="20">
        <v>2</v>
      </c>
      <c r="I84" s="21"/>
      <c r="J84" s="94">
        <f t="shared" si="5"/>
        <v>0</v>
      </c>
      <c r="K84" s="23">
        <f t="shared" si="4"/>
        <v>0</v>
      </c>
      <c r="L84" s="23">
        <f t="shared" si="3"/>
        <v>0</v>
      </c>
      <c r="M84" s="19"/>
      <c r="N84" s="19"/>
      <c r="O84" s="19"/>
    </row>
    <row r="85" spans="1:15" x14ac:dyDescent="0.25">
      <c r="A85" s="18"/>
      <c r="B85" s="18">
        <v>79</v>
      </c>
      <c r="C85" s="18" t="s">
        <v>73</v>
      </c>
      <c r="D85" s="18">
        <v>322212</v>
      </c>
      <c r="E85" s="18" t="s">
        <v>291</v>
      </c>
      <c r="F85" s="19"/>
      <c r="G85" s="19"/>
      <c r="H85" s="20">
        <v>4</v>
      </c>
      <c r="I85" s="21"/>
      <c r="J85" s="94">
        <f t="shared" si="5"/>
        <v>0</v>
      </c>
      <c r="K85" s="23">
        <f t="shared" si="4"/>
        <v>0</v>
      </c>
      <c r="L85" s="23">
        <f t="shared" si="3"/>
        <v>0</v>
      </c>
      <c r="M85" s="19"/>
      <c r="N85" s="19"/>
      <c r="O85" s="19"/>
    </row>
    <row r="86" spans="1:15" x14ac:dyDescent="0.25">
      <c r="A86" s="18"/>
      <c r="B86" s="18">
        <v>80</v>
      </c>
      <c r="C86" s="18" t="s">
        <v>217</v>
      </c>
      <c r="D86" s="18">
        <v>381091</v>
      </c>
      <c r="E86" s="18" t="s">
        <v>264</v>
      </c>
      <c r="F86" s="19"/>
      <c r="G86" s="19"/>
      <c r="H86" s="20">
        <v>10</v>
      </c>
      <c r="I86" s="21"/>
      <c r="J86" s="94">
        <f t="shared" si="5"/>
        <v>0</v>
      </c>
      <c r="K86" s="23">
        <f t="shared" si="4"/>
        <v>0</v>
      </c>
      <c r="L86" s="23">
        <f t="shared" si="3"/>
        <v>0</v>
      </c>
      <c r="M86" s="19"/>
      <c r="N86" s="19"/>
      <c r="O86" s="19"/>
    </row>
    <row r="87" spans="1:15" x14ac:dyDescent="0.25">
      <c r="A87" s="18"/>
      <c r="B87" s="18">
        <v>81</v>
      </c>
      <c r="C87" t="s">
        <v>212</v>
      </c>
      <c r="D87" s="18">
        <v>373098</v>
      </c>
      <c r="E87" s="18" t="s">
        <v>264</v>
      </c>
      <c r="F87" s="19"/>
      <c r="G87" s="19"/>
      <c r="H87" s="20">
        <v>25</v>
      </c>
      <c r="I87" s="21"/>
      <c r="J87" s="94">
        <f t="shared" si="5"/>
        <v>0</v>
      </c>
      <c r="K87" s="23">
        <f t="shared" si="4"/>
        <v>0</v>
      </c>
      <c r="L87" s="23">
        <f t="shared" si="3"/>
        <v>0</v>
      </c>
      <c r="M87" s="19"/>
      <c r="N87" s="19"/>
      <c r="O87" s="19"/>
    </row>
    <row r="88" spans="1:15" x14ac:dyDescent="0.25">
      <c r="A88" s="18"/>
      <c r="B88" s="18">
        <v>82</v>
      </c>
      <c r="C88" s="18" t="s">
        <v>218</v>
      </c>
      <c r="D88" s="18">
        <v>760290</v>
      </c>
      <c r="E88" s="18" t="s">
        <v>280</v>
      </c>
      <c r="F88" s="19"/>
      <c r="G88" s="19"/>
      <c r="H88" s="20">
        <v>50</v>
      </c>
      <c r="I88" s="21"/>
      <c r="J88" s="94">
        <f t="shared" si="5"/>
        <v>0</v>
      </c>
      <c r="K88" s="23">
        <f t="shared" si="4"/>
        <v>0</v>
      </c>
      <c r="L88" s="23">
        <f t="shared" si="3"/>
        <v>0</v>
      </c>
      <c r="M88" s="19"/>
      <c r="N88" s="19"/>
      <c r="O88" s="19"/>
    </row>
    <row r="89" spans="1:15" x14ac:dyDescent="0.25">
      <c r="A89" s="18"/>
      <c r="B89" s="18">
        <v>83</v>
      </c>
      <c r="C89" s="18" t="s">
        <v>220</v>
      </c>
      <c r="D89" s="18">
        <v>379222</v>
      </c>
      <c r="E89" s="18" t="s">
        <v>264</v>
      </c>
      <c r="F89" s="19"/>
      <c r="G89" s="19"/>
      <c r="H89" s="20">
        <v>10</v>
      </c>
      <c r="I89" s="21"/>
      <c r="J89" s="94">
        <f t="shared" si="5"/>
        <v>0</v>
      </c>
      <c r="K89" s="23">
        <f t="shared" si="4"/>
        <v>0</v>
      </c>
      <c r="L89" s="23">
        <f t="shared" si="3"/>
        <v>0</v>
      </c>
      <c r="M89" s="19"/>
      <c r="N89" s="19"/>
      <c r="O89" s="19"/>
    </row>
    <row r="90" spans="1:15" x14ac:dyDescent="0.25">
      <c r="A90" s="18"/>
      <c r="B90" s="18">
        <v>84</v>
      </c>
      <c r="C90" s="18" t="s">
        <v>219</v>
      </c>
      <c r="D90" s="18">
        <v>334807</v>
      </c>
      <c r="E90" s="18" t="s">
        <v>264</v>
      </c>
      <c r="F90" s="19"/>
      <c r="G90" s="19"/>
      <c r="H90" s="20">
        <v>10</v>
      </c>
      <c r="I90" s="21"/>
      <c r="J90" s="94">
        <f t="shared" si="5"/>
        <v>0</v>
      </c>
      <c r="K90" s="23">
        <f t="shared" si="4"/>
        <v>0</v>
      </c>
      <c r="L90" s="23">
        <f t="shared" si="3"/>
        <v>0</v>
      </c>
      <c r="M90" s="19"/>
      <c r="N90" s="19"/>
      <c r="O90" s="19"/>
    </row>
    <row r="91" spans="1:15" x14ac:dyDescent="0.25">
      <c r="A91" s="18"/>
      <c r="B91" s="18">
        <v>85</v>
      </c>
      <c r="C91" s="18" t="s">
        <v>221</v>
      </c>
      <c r="D91" s="18">
        <v>336607</v>
      </c>
      <c r="E91" s="18" t="s">
        <v>264</v>
      </c>
      <c r="F91" s="19"/>
      <c r="G91" s="19"/>
      <c r="H91" s="20">
        <v>10</v>
      </c>
      <c r="I91" s="21"/>
      <c r="J91" s="94">
        <f t="shared" si="5"/>
        <v>0</v>
      </c>
      <c r="K91" s="23">
        <f t="shared" si="4"/>
        <v>0</v>
      </c>
      <c r="L91" s="23">
        <f t="shared" si="3"/>
        <v>0</v>
      </c>
      <c r="M91" s="19"/>
      <c r="N91" s="19"/>
      <c r="O91" s="19"/>
    </row>
    <row r="92" spans="1:15" s="3" customFormat="1" x14ac:dyDescent="0.25">
      <c r="A92" s="28"/>
      <c r="B92" s="18">
        <v>86</v>
      </c>
      <c r="C92" s="28" t="s">
        <v>222</v>
      </c>
      <c r="D92" s="28">
        <v>461264</v>
      </c>
      <c r="E92" s="18" t="s">
        <v>264</v>
      </c>
      <c r="F92" s="19"/>
      <c r="G92" s="19"/>
      <c r="H92" s="34">
        <v>20</v>
      </c>
      <c r="I92" s="21"/>
      <c r="J92" s="94">
        <f t="shared" si="5"/>
        <v>0</v>
      </c>
      <c r="K92" s="23">
        <f t="shared" si="4"/>
        <v>0</v>
      </c>
      <c r="L92" s="23">
        <f t="shared" si="3"/>
        <v>0</v>
      </c>
      <c r="M92" s="19"/>
      <c r="N92" s="19"/>
      <c r="O92" s="19"/>
    </row>
    <row r="93" spans="1:15" x14ac:dyDescent="0.25">
      <c r="A93" s="18"/>
      <c r="B93" s="28">
        <v>87</v>
      </c>
      <c r="C93" s="18" t="s">
        <v>223</v>
      </c>
      <c r="D93" s="18">
        <v>355313</v>
      </c>
      <c r="E93" s="18" t="s">
        <v>264</v>
      </c>
      <c r="F93" s="19"/>
      <c r="G93" s="19"/>
      <c r="H93" s="20">
        <v>20</v>
      </c>
      <c r="I93" s="21"/>
      <c r="J93" s="94">
        <f t="shared" si="5"/>
        <v>0</v>
      </c>
      <c r="K93" s="23">
        <f t="shared" si="4"/>
        <v>0</v>
      </c>
      <c r="L93" s="23">
        <f t="shared" si="3"/>
        <v>0</v>
      </c>
      <c r="M93" s="19"/>
      <c r="N93" s="19"/>
      <c r="O93" s="19"/>
    </row>
    <row r="94" spans="1:15" x14ac:dyDescent="0.25">
      <c r="A94" s="18"/>
      <c r="B94" s="18">
        <v>88</v>
      </c>
      <c r="C94" s="18" t="s">
        <v>234</v>
      </c>
      <c r="D94" s="18">
        <v>329386</v>
      </c>
      <c r="E94" s="18" t="s">
        <v>647</v>
      </c>
      <c r="F94" s="19"/>
      <c r="G94" s="19"/>
      <c r="H94" s="20">
        <v>10</v>
      </c>
      <c r="I94" s="21"/>
      <c r="J94" s="94">
        <f t="shared" si="5"/>
        <v>0</v>
      </c>
      <c r="K94" s="23">
        <f t="shared" si="4"/>
        <v>0</v>
      </c>
      <c r="L94" s="23">
        <f t="shared" si="3"/>
        <v>0</v>
      </c>
      <c r="M94" s="19"/>
      <c r="N94" s="19"/>
      <c r="O94" s="19"/>
    </row>
    <row r="95" spans="1:15" x14ac:dyDescent="0.25">
      <c r="A95" s="18"/>
      <c r="B95" s="18">
        <v>89</v>
      </c>
      <c r="C95" s="18" t="s">
        <v>224</v>
      </c>
      <c r="D95" s="35">
        <v>329409</v>
      </c>
      <c r="E95" s="18" t="s">
        <v>648</v>
      </c>
      <c r="F95" s="19"/>
      <c r="G95" s="19"/>
      <c r="H95" s="20">
        <v>10</v>
      </c>
      <c r="I95" s="21"/>
      <c r="J95" s="94">
        <f t="shared" si="5"/>
        <v>0</v>
      </c>
      <c r="K95" s="23">
        <f t="shared" si="4"/>
        <v>0</v>
      </c>
      <c r="L95" s="23">
        <f t="shared" si="3"/>
        <v>0</v>
      </c>
      <c r="M95" s="19"/>
      <c r="N95" s="19"/>
      <c r="O95" s="19"/>
    </row>
    <row r="96" spans="1:15" x14ac:dyDescent="0.25">
      <c r="A96" s="18"/>
      <c r="B96" s="18">
        <v>90</v>
      </c>
      <c r="C96" s="18" t="s">
        <v>225</v>
      </c>
      <c r="D96" s="18">
        <v>352192</v>
      </c>
      <c r="E96" s="18" t="s">
        <v>264</v>
      </c>
      <c r="F96" s="19"/>
      <c r="G96" s="19"/>
      <c r="H96" s="20">
        <v>10</v>
      </c>
      <c r="I96" s="21"/>
      <c r="J96" s="94">
        <f t="shared" si="5"/>
        <v>0</v>
      </c>
      <c r="K96" s="23">
        <f t="shared" si="4"/>
        <v>0</v>
      </c>
      <c r="L96" s="23">
        <f t="shared" si="3"/>
        <v>0</v>
      </c>
      <c r="M96" s="19"/>
      <c r="N96" s="19"/>
      <c r="O96" s="19"/>
    </row>
    <row r="97" spans="1:15" x14ac:dyDescent="0.25">
      <c r="A97" s="18"/>
      <c r="B97" s="18">
        <v>91</v>
      </c>
      <c r="C97" s="18" t="s">
        <v>226</v>
      </c>
      <c r="D97" s="18">
        <v>781401</v>
      </c>
      <c r="E97" s="18" t="s">
        <v>264</v>
      </c>
      <c r="F97" s="19"/>
      <c r="G97" s="19"/>
      <c r="H97" s="20">
        <v>5</v>
      </c>
      <c r="I97" s="21"/>
      <c r="J97" s="94">
        <f t="shared" si="5"/>
        <v>0</v>
      </c>
      <c r="K97" s="23">
        <f t="shared" si="4"/>
        <v>0</v>
      </c>
      <c r="L97" s="23">
        <f t="shared" si="3"/>
        <v>0</v>
      </c>
      <c r="M97" s="19"/>
      <c r="N97" s="19"/>
      <c r="O97" s="19"/>
    </row>
    <row r="98" spans="1:15" x14ac:dyDescent="0.25">
      <c r="A98" s="18"/>
      <c r="B98" s="18">
        <v>92</v>
      </c>
      <c r="C98" s="18" t="s">
        <v>227</v>
      </c>
      <c r="D98" s="18">
        <v>364644</v>
      </c>
      <c r="E98" s="18" t="s">
        <v>292</v>
      </c>
      <c r="F98" s="19"/>
      <c r="G98" s="19"/>
      <c r="H98" s="20">
        <v>10</v>
      </c>
      <c r="I98" s="21"/>
      <c r="J98" s="94">
        <f t="shared" si="5"/>
        <v>0</v>
      </c>
      <c r="K98" s="23">
        <f t="shared" si="4"/>
        <v>0</v>
      </c>
      <c r="L98" s="23">
        <f t="shared" si="3"/>
        <v>0</v>
      </c>
      <c r="M98" s="19"/>
      <c r="N98" s="19"/>
      <c r="O98" s="19"/>
    </row>
    <row r="99" spans="1:15" x14ac:dyDescent="0.25">
      <c r="A99" s="18"/>
      <c r="B99" s="18">
        <v>93</v>
      </c>
      <c r="C99" s="18" t="s">
        <v>229</v>
      </c>
      <c r="D99" s="18">
        <v>364595</v>
      </c>
      <c r="E99" s="18" t="s">
        <v>292</v>
      </c>
      <c r="F99" s="19"/>
      <c r="G99" s="19"/>
      <c r="H99" s="20">
        <v>9</v>
      </c>
      <c r="I99" s="21"/>
      <c r="J99" s="94">
        <f t="shared" si="5"/>
        <v>0</v>
      </c>
      <c r="K99" s="23">
        <f t="shared" si="4"/>
        <v>0</v>
      </c>
      <c r="L99" s="23">
        <f t="shared" si="3"/>
        <v>0</v>
      </c>
      <c r="M99" s="19"/>
      <c r="N99" s="19"/>
      <c r="O99" s="19"/>
    </row>
    <row r="100" spans="1:15" x14ac:dyDescent="0.25">
      <c r="A100" s="18"/>
      <c r="B100" s="18">
        <v>94</v>
      </c>
      <c r="C100" s="18" t="s">
        <v>213</v>
      </c>
      <c r="D100" s="18">
        <v>367299</v>
      </c>
      <c r="E100" s="18" t="s">
        <v>293</v>
      </c>
      <c r="F100" s="19"/>
      <c r="G100" s="19"/>
      <c r="H100" s="20">
        <v>10</v>
      </c>
      <c r="I100" s="21"/>
      <c r="J100" s="94">
        <f t="shared" si="5"/>
        <v>0</v>
      </c>
      <c r="K100" s="23">
        <f t="shared" si="4"/>
        <v>0</v>
      </c>
      <c r="L100" s="23">
        <f t="shared" si="1"/>
        <v>0</v>
      </c>
      <c r="M100" s="19"/>
      <c r="N100" s="19"/>
      <c r="O100" s="19"/>
    </row>
    <row r="101" spans="1:15" x14ac:dyDescent="0.25">
      <c r="A101" s="18"/>
      <c r="B101" s="18">
        <v>95</v>
      </c>
      <c r="C101" s="18" t="s">
        <v>230</v>
      </c>
      <c r="D101" s="18">
        <v>313692</v>
      </c>
      <c r="E101" s="18" t="s">
        <v>267</v>
      </c>
      <c r="F101" s="19"/>
      <c r="G101" s="19"/>
      <c r="H101" s="20">
        <v>2</v>
      </c>
      <c r="I101" s="21"/>
      <c r="J101" s="94">
        <f t="shared" si="5"/>
        <v>0</v>
      </c>
      <c r="K101" s="23">
        <f t="shared" si="4"/>
        <v>0</v>
      </c>
      <c r="L101" s="23">
        <f t="shared" si="1"/>
        <v>0</v>
      </c>
      <c r="M101" s="19"/>
      <c r="N101" s="19"/>
      <c r="O101" s="19"/>
    </row>
    <row r="102" spans="1:15" x14ac:dyDescent="0.25">
      <c r="A102" s="18"/>
      <c r="B102" s="18">
        <v>96</v>
      </c>
      <c r="C102" s="18" t="s">
        <v>231</v>
      </c>
      <c r="D102" s="18">
        <v>946917</v>
      </c>
      <c r="E102" s="18" t="s">
        <v>294</v>
      </c>
      <c r="F102" s="19"/>
      <c r="G102" s="19"/>
      <c r="H102" s="20">
        <v>6</v>
      </c>
      <c r="I102" s="21"/>
      <c r="J102" s="94">
        <f t="shared" si="5"/>
        <v>0</v>
      </c>
      <c r="K102" s="23">
        <f t="shared" si="4"/>
        <v>0</v>
      </c>
      <c r="L102" s="23">
        <f t="shared" si="1"/>
        <v>0</v>
      </c>
      <c r="M102" s="19"/>
      <c r="N102" s="19"/>
      <c r="O102" s="19"/>
    </row>
    <row r="103" spans="1:15" x14ac:dyDescent="0.25">
      <c r="A103" s="18"/>
      <c r="B103" s="18">
        <v>97</v>
      </c>
      <c r="C103" s="18" t="s">
        <v>228</v>
      </c>
      <c r="D103" s="18">
        <v>32234</v>
      </c>
      <c r="E103" s="18" t="s">
        <v>295</v>
      </c>
      <c r="F103" s="19"/>
      <c r="G103" s="19"/>
      <c r="H103" s="20">
        <v>1</v>
      </c>
      <c r="I103" s="21"/>
      <c r="J103" s="94">
        <f t="shared" si="5"/>
        <v>0</v>
      </c>
      <c r="K103" s="23">
        <f t="shared" si="4"/>
        <v>0</v>
      </c>
      <c r="L103" s="23">
        <f t="shared" si="1"/>
        <v>0</v>
      </c>
      <c r="M103" s="19"/>
      <c r="N103" s="19"/>
      <c r="O103" s="19"/>
    </row>
    <row r="104" spans="1:15" x14ac:dyDescent="0.25">
      <c r="A104" s="18"/>
      <c r="B104" s="18">
        <v>98</v>
      </c>
      <c r="C104" s="18" t="s">
        <v>233</v>
      </c>
      <c r="D104" s="18">
        <v>464711</v>
      </c>
      <c r="E104" s="18" t="s">
        <v>277</v>
      </c>
      <c r="F104" s="19"/>
      <c r="G104" s="19"/>
      <c r="H104" s="20">
        <v>2</v>
      </c>
      <c r="I104" s="21"/>
      <c r="J104" s="94">
        <f t="shared" si="5"/>
        <v>0</v>
      </c>
      <c r="K104" s="23">
        <f t="shared" si="4"/>
        <v>0</v>
      </c>
      <c r="L104" s="23">
        <f t="shared" ref="L104:L107" si="6">K104*H104</f>
        <v>0</v>
      </c>
      <c r="M104" s="19"/>
      <c r="N104" s="19"/>
      <c r="O104" s="19"/>
    </row>
    <row r="105" spans="1:15" x14ac:dyDescent="0.25">
      <c r="A105" s="18"/>
      <c r="B105" s="18">
        <v>99</v>
      </c>
      <c r="C105" s="18" t="s">
        <v>232</v>
      </c>
      <c r="D105" s="18">
        <v>464705</v>
      </c>
      <c r="E105" s="18" t="s">
        <v>277</v>
      </c>
      <c r="F105" s="19"/>
      <c r="G105" s="19"/>
      <c r="H105" s="20">
        <v>2</v>
      </c>
      <c r="I105" s="21"/>
      <c r="J105" s="94">
        <f t="shared" si="5"/>
        <v>0</v>
      </c>
      <c r="K105" s="23">
        <f t="shared" si="4"/>
        <v>0</v>
      </c>
      <c r="L105" s="23">
        <f t="shared" si="6"/>
        <v>0</v>
      </c>
      <c r="M105" s="19"/>
      <c r="N105" s="19"/>
      <c r="O105" s="19"/>
    </row>
    <row r="106" spans="1:15" x14ac:dyDescent="0.25">
      <c r="A106" s="18"/>
      <c r="B106" s="18">
        <v>100</v>
      </c>
      <c r="C106" s="18" t="s">
        <v>196</v>
      </c>
      <c r="D106" s="18">
        <v>361580</v>
      </c>
      <c r="E106" s="18" t="s">
        <v>296</v>
      </c>
      <c r="F106" s="19"/>
      <c r="G106" s="19"/>
      <c r="H106" s="20">
        <v>66</v>
      </c>
      <c r="I106" s="21"/>
      <c r="J106" s="94">
        <f t="shared" si="5"/>
        <v>0</v>
      </c>
      <c r="K106" s="23">
        <f t="shared" si="4"/>
        <v>0</v>
      </c>
      <c r="L106" s="23">
        <f t="shared" si="6"/>
        <v>0</v>
      </c>
      <c r="M106" s="19"/>
      <c r="N106" s="19"/>
      <c r="O106" s="19"/>
    </row>
    <row r="107" spans="1:15" x14ac:dyDescent="0.25">
      <c r="A107" s="18"/>
      <c r="B107" s="18">
        <v>101</v>
      </c>
      <c r="C107" t="s">
        <v>209</v>
      </c>
      <c r="D107">
        <v>740570</v>
      </c>
      <c r="E107" s="18" t="s">
        <v>264</v>
      </c>
      <c r="F107" s="19"/>
      <c r="G107" s="19"/>
      <c r="H107" s="20">
        <v>5</v>
      </c>
      <c r="I107" s="21"/>
      <c r="J107" s="94">
        <f t="shared" si="5"/>
        <v>0</v>
      </c>
      <c r="K107" s="23">
        <f t="shared" si="4"/>
        <v>0</v>
      </c>
      <c r="L107" s="23">
        <f t="shared" si="6"/>
        <v>0</v>
      </c>
      <c r="M107" s="19"/>
      <c r="N107" s="19"/>
      <c r="O107" s="19"/>
    </row>
    <row r="108" spans="1:15" s="24" customFormat="1" x14ac:dyDescent="0.25">
      <c r="J108" s="99"/>
      <c r="K108" s="99"/>
    </row>
    <row r="109" spans="1:15" x14ac:dyDescent="0.25">
      <c r="J109" s="97"/>
      <c r="K109" s="97" t="s">
        <v>165</v>
      </c>
      <c r="L109" s="25">
        <f>SUM(L7:L107)</f>
        <v>0</v>
      </c>
    </row>
    <row r="110" spans="1:15" x14ac:dyDescent="0.25">
      <c r="A110" s="12" t="s">
        <v>166</v>
      </c>
      <c r="J110" s="97"/>
      <c r="K110" s="97"/>
    </row>
    <row r="111" spans="1:15" ht="85.5" customHeight="1" x14ac:dyDescent="0.25">
      <c r="D111" s="115" t="s">
        <v>644</v>
      </c>
      <c r="E111" s="115"/>
      <c r="F111" s="115"/>
      <c r="G111" s="115"/>
      <c r="J111" s="96" t="s">
        <v>167</v>
      </c>
      <c r="K111" s="96" t="s">
        <v>168</v>
      </c>
      <c r="L111" s="97"/>
    </row>
    <row r="112" spans="1:15" x14ac:dyDescent="0.25">
      <c r="J112" s="98">
        <v>15</v>
      </c>
      <c r="K112" s="21"/>
      <c r="L112" s="23">
        <f>J112*K112</f>
        <v>0</v>
      </c>
    </row>
    <row r="113" spans="1:15" x14ac:dyDescent="0.25">
      <c r="J113" s="86"/>
      <c r="K113" s="86"/>
    </row>
    <row r="114" spans="1:15" x14ac:dyDescent="0.25">
      <c r="J114" s="86"/>
      <c r="K114" s="86" t="s">
        <v>169</v>
      </c>
      <c r="L114" s="25">
        <f>L112</f>
        <v>0</v>
      </c>
    </row>
    <row r="115" spans="1:15" x14ac:dyDescent="0.25">
      <c r="J115" s="86"/>
      <c r="K115" s="86"/>
      <c r="L115" s="26"/>
    </row>
    <row r="116" spans="1:15" x14ac:dyDescent="0.25">
      <c r="A116" s="12" t="s">
        <v>170</v>
      </c>
      <c r="J116" s="86"/>
      <c r="K116" s="86"/>
    </row>
    <row r="117" spans="1:15" x14ac:dyDescent="0.25">
      <c r="B117">
        <v>102</v>
      </c>
      <c r="C117" s="18" t="s">
        <v>649</v>
      </c>
      <c r="D117" s="18">
        <v>378078</v>
      </c>
      <c r="E117" s="18" t="s">
        <v>650</v>
      </c>
      <c r="F117" s="19"/>
      <c r="G117" s="19"/>
      <c r="H117" s="20">
        <v>10</v>
      </c>
      <c r="I117" s="21"/>
      <c r="J117" s="94">
        <f>G3</f>
        <v>0</v>
      </c>
      <c r="K117" s="23">
        <f t="shared" ref="K117:K138" si="7">(I117*-J117)+I117</f>
        <v>0</v>
      </c>
      <c r="L117" s="23">
        <f>H117*K117</f>
        <v>0</v>
      </c>
      <c r="M117" s="19"/>
      <c r="N117" s="19"/>
      <c r="O117" s="19">
        <v>1</v>
      </c>
    </row>
    <row r="118" spans="1:15" x14ac:dyDescent="0.25">
      <c r="B118">
        <v>103</v>
      </c>
      <c r="C118" s="18" t="s">
        <v>112</v>
      </c>
      <c r="D118" s="18">
        <v>371138</v>
      </c>
      <c r="E118" s="18" t="s">
        <v>651</v>
      </c>
      <c r="F118" s="19"/>
      <c r="G118" s="19"/>
      <c r="H118" s="20">
        <v>9</v>
      </c>
      <c r="I118" s="21"/>
      <c r="J118" s="94">
        <f>J117</f>
        <v>0</v>
      </c>
      <c r="K118" s="23">
        <f t="shared" si="7"/>
        <v>0</v>
      </c>
      <c r="L118" s="23">
        <f t="shared" ref="L118:L138" si="8">H118*K118</f>
        <v>0</v>
      </c>
      <c r="M118" s="19"/>
      <c r="N118" s="19"/>
      <c r="O118" s="19"/>
    </row>
    <row r="119" spans="1:15" x14ac:dyDescent="0.25">
      <c r="B119">
        <v>104</v>
      </c>
      <c r="C119" s="18" t="s">
        <v>113</v>
      </c>
      <c r="D119" s="18">
        <v>380100</v>
      </c>
      <c r="E119" s="18" t="s">
        <v>172</v>
      </c>
      <c r="F119" s="19"/>
      <c r="G119" s="19"/>
      <c r="H119" s="20">
        <v>65</v>
      </c>
      <c r="I119" s="21"/>
      <c r="J119" s="94">
        <f t="shared" ref="J119:J138" si="9">J118</f>
        <v>0</v>
      </c>
      <c r="K119" s="23">
        <f t="shared" si="7"/>
        <v>0</v>
      </c>
      <c r="L119" s="23">
        <f t="shared" si="8"/>
        <v>0</v>
      </c>
      <c r="M119" s="19"/>
      <c r="N119" s="19"/>
      <c r="O119" s="19"/>
    </row>
    <row r="120" spans="1:15" x14ac:dyDescent="0.25">
      <c r="B120" s="86">
        <v>105</v>
      </c>
      <c r="C120" s="18" t="s">
        <v>114</v>
      </c>
      <c r="D120" s="18">
        <v>378891</v>
      </c>
      <c r="E120" s="18" t="s">
        <v>652</v>
      </c>
      <c r="F120" s="19"/>
      <c r="G120" s="19"/>
      <c r="H120" s="20">
        <v>72</v>
      </c>
      <c r="I120" s="21"/>
      <c r="J120" s="94">
        <f t="shared" si="9"/>
        <v>0</v>
      </c>
      <c r="K120" s="23">
        <f t="shared" si="7"/>
        <v>0</v>
      </c>
      <c r="L120" s="23">
        <f t="shared" si="8"/>
        <v>0</v>
      </c>
      <c r="M120" s="19"/>
      <c r="N120" s="19"/>
      <c r="O120" s="19"/>
    </row>
    <row r="121" spans="1:15" x14ac:dyDescent="0.25">
      <c r="B121" s="86">
        <v>106</v>
      </c>
      <c r="C121" s="18" t="s">
        <v>115</v>
      </c>
      <c r="D121" s="18">
        <v>353627</v>
      </c>
      <c r="E121" s="18" t="s">
        <v>653</v>
      </c>
      <c r="F121" s="19"/>
      <c r="G121" s="19"/>
      <c r="H121" s="20">
        <v>5</v>
      </c>
      <c r="I121" s="21"/>
      <c r="J121" s="94">
        <f t="shared" si="9"/>
        <v>0</v>
      </c>
      <c r="K121" s="23">
        <f t="shared" si="7"/>
        <v>0</v>
      </c>
      <c r="L121" s="23">
        <f t="shared" si="8"/>
        <v>0</v>
      </c>
      <c r="M121" s="19"/>
      <c r="N121" s="19"/>
      <c r="O121" s="19"/>
    </row>
    <row r="122" spans="1:15" x14ac:dyDescent="0.25">
      <c r="B122" s="86">
        <v>107</v>
      </c>
      <c r="C122" s="18" t="s">
        <v>116</v>
      </c>
      <c r="D122" s="18">
        <v>380121</v>
      </c>
      <c r="E122" s="18" t="s">
        <v>191</v>
      </c>
      <c r="F122" s="19"/>
      <c r="G122" s="19"/>
      <c r="H122" s="20">
        <v>25</v>
      </c>
      <c r="I122" s="21"/>
      <c r="J122" s="94">
        <f t="shared" si="9"/>
        <v>0</v>
      </c>
      <c r="K122" s="23">
        <f t="shared" si="7"/>
        <v>0</v>
      </c>
      <c r="L122" s="23">
        <f t="shared" si="8"/>
        <v>0</v>
      </c>
      <c r="M122" s="19"/>
      <c r="N122" s="19"/>
      <c r="O122" s="19"/>
    </row>
    <row r="123" spans="1:15" x14ac:dyDescent="0.25">
      <c r="B123" s="86">
        <v>108</v>
      </c>
      <c r="C123" s="18" t="s">
        <v>117</v>
      </c>
      <c r="D123" s="18">
        <v>944099</v>
      </c>
      <c r="E123" s="18" t="s">
        <v>645</v>
      </c>
      <c r="F123" s="19"/>
      <c r="G123" s="19"/>
      <c r="H123" s="20">
        <v>10</v>
      </c>
      <c r="I123" s="21"/>
      <c r="J123" s="94">
        <f t="shared" si="9"/>
        <v>0</v>
      </c>
      <c r="K123" s="23">
        <f t="shared" si="7"/>
        <v>0</v>
      </c>
      <c r="L123" s="23">
        <f t="shared" si="8"/>
        <v>0</v>
      </c>
      <c r="M123" s="19"/>
      <c r="N123" s="19"/>
      <c r="O123" s="19"/>
    </row>
    <row r="124" spans="1:15" x14ac:dyDescent="0.25">
      <c r="B124" s="86">
        <v>109</v>
      </c>
      <c r="C124" s="18" t="s">
        <v>118</v>
      </c>
      <c r="D124" s="18">
        <v>320623</v>
      </c>
      <c r="E124" s="18" t="s">
        <v>645</v>
      </c>
      <c r="F124" s="19"/>
      <c r="G124" s="19"/>
      <c r="H124" s="20">
        <v>10</v>
      </c>
      <c r="I124" s="21"/>
      <c r="J124" s="94">
        <f t="shared" si="9"/>
        <v>0</v>
      </c>
      <c r="K124" s="23">
        <f t="shared" si="7"/>
        <v>0</v>
      </c>
      <c r="L124" s="23">
        <f t="shared" si="8"/>
        <v>0</v>
      </c>
      <c r="M124" s="19"/>
      <c r="N124" s="19"/>
      <c r="O124" s="19"/>
    </row>
    <row r="125" spans="1:15" x14ac:dyDescent="0.25">
      <c r="B125" s="86">
        <v>110</v>
      </c>
      <c r="C125" s="18" t="s">
        <v>119</v>
      </c>
      <c r="D125" s="18">
        <v>378896</v>
      </c>
      <c r="E125" s="18" t="s">
        <v>652</v>
      </c>
      <c r="F125" s="19"/>
      <c r="G125" s="19"/>
      <c r="H125" s="20">
        <v>10</v>
      </c>
      <c r="I125" s="21"/>
      <c r="J125" s="94">
        <f t="shared" si="9"/>
        <v>0</v>
      </c>
      <c r="K125" s="23">
        <f t="shared" si="7"/>
        <v>0</v>
      </c>
      <c r="L125" s="23">
        <f t="shared" si="8"/>
        <v>0</v>
      </c>
      <c r="M125" s="19"/>
      <c r="N125" s="19"/>
      <c r="O125" s="19"/>
    </row>
    <row r="126" spans="1:15" x14ac:dyDescent="0.25">
      <c r="B126" s="86">
        <v>111</v>
      </c>
      <c r="C126" s="18" t="s">
        <v>120</v>
      </c>
      <c r="D126" s="18">
        <v>371134</v>
      </c>
      <c r="E126" s="18" t="s">
        <v>173</v>
      </c>
      <c r="F126" s="19"/>
      <c r="G126" s="19"/>
      <c r="H126" s="20">
        <v>40</v>
      </c>
      <c r="I126" s="21"/>
      <c r="J126" s="94">
        <f t="shared" si="9"/>
        <v>0</v>
      </c>
      <c r="K126" s="23">
        <f t="shared" si="7"/>
        <v>0</v>
      </c>
      <c r="L126" s="23">
        <f t="shared" si="8"/>
        <v>0</v>
      </c>
      <c r="M126" s="19"/>
      <c r="N126" s="19"/>
      <c r="O126" s="19"/>
    </row>
    <row r="127" spans="1:15" x14ac:dyDescent="0.25">
      <c r="B127" s="86">
        <v>112</v>
      </c>
      <c r="C127" s="18" t="s">
        <v>121</v>
      </c>
      <c r="D127" s="18">
        <v>378895</v>
      </c>
      <c r="E127" s="18" t="s">
        <v>171</v>
      </c>
      <c r="F127" s="19"/>
      <c r="G127" s="19"/>
      <c r="H127" s="20">
        <v>48</v>
      </c>
      <c r="I127" s="21"/>
      <c r="J127" s="94">
        <f t="shared" si="9"/>
        <v>0</v>
      </c>
      <c r="K127" s="23">
        <f t="shared" si="7"/>
        <v>0</v>
      </c>
      <c r="L127" s="23">
        <f t="shared" si="8"/>
        <v>0</v>
      </c>
      <c r="M127" s="19"/>
      <c r="N127" s="19"/>
      <c r="O127" s="19"/>
    </row>
    <row r="128" spans="1:15" x14ac:dyDescent="0.25">
      <c r="B128" s="86">
        <v>113</v>
      </c>
      <c r="C128" s="18" t="s">
        <v>122</v>
      </c>
      <c r="D128" s="18">
        <v>380123</v>
      </c>
      <c r="E128" s="18" t="s">
        <v>173</v>
      </c>
      <c r="F128" s="19"/>
      <c r="G128" s="19"/>
      <c r="H128" s="20">
        <v>20</v>
      </c>
      <c r="I128" s="21"/>
      <c r="J128" s="94">
        <f t="shared" si="9"/>
        <v>0</v>
      </c>
      <c r="K128" s="23">
        <f t="shared" si="7"/>
        <v>0</v>
      </c>
      <c r="L128" s="23">
        <f t="shared" si="8"/>
        <v>0</v>
      </c>
      <c r="M128" s="19"/>
      <c r="N128" s="19"/>
      <c r="O128" s="19"/>
    </row>
    <row r="129" spans="1:15" x14ac:dyDescent="0.25">
      <c r="B129" s="86">
        <v>114</v>
      </c>
      <c r="C129" s="18" t="s">
        <v>123</v>
      </c>
      <c r="D129" s="18">
        <v>383899</v>
      </c>
      <c r="E129" s="18" t="s">
        <v>172</v>
      </c>
      <c r="F129" s="19"/>
      <c r="G129" s="19"/>
      <c r="H129" s="20">
        <v>25</v>
      </c>
      <c r="I129" s="21"/>
      <c r="J129" s="94">
        <f t="shared" si="9"/>
        <v>0</v>
      </c>
      <c r="K129" s="23">
        <f t="shared" si="7"/>
        <v>0</v>
      </c>
      <c r="L129" s="23">
        <f t="shared" si="8"/>
        <v>0</v>
      </c>
      <c r="M129" s="19"/>
      <c r="N129" s="19"/>
      <c r="O129" s="19"/>
    </row>
    <row r="130" spans="1:15" x14ac:dyDescent="0.25">
      <c r="B130" s="86">
        <v>115</v>
      </c>
      <c r="C130" s="18" t="s">
        <v>182</v>
      </c>
      <c r="D130" s="18">
        <v>310898</v>
      </c>
      <c r="E130" s="18" t="s">
        <v>652</v>
      </c>
      <c r="F130" s="19"/>
      <c r="G130" s="19"/>
      <c r="H130" s="20">
        <v>4</v>
      </c>
      <c r="I130" s="21"/>
      <c r="J130" s="94">
        <f t="shared" si="9"/>
        <v>0</v>
      </c>
      <c r="K130" s="23">
        <f t="shared" si="7"/>
        <v>0</v>
      </c>
      <c r="L130" s="23">
        <f t="shared" si="8"/>
        <v>0</v>
      </c>
      <c r="M130" s="19"/>
      <c r="N130" s="19"/>
      <c r="O130" s="19"/>
    </row>
    <row r="131" spans="1:15" x14ac:dyDescent="0.25">
      <c r="B131" s="86">
        <v>116</v>
      </c>
      <c r="C131" s="18" t="s">
        <v>183</v>
      </c>
      <c r="D131" s="18">
        <v>358371</v>
      </c>
      <c r="E131" s="18" t="s">
        <v>652</v>
      </c>
      <c r="F131" s="19"/>
      <c r="G131" s="19"/>
      <c r="H131" s="20">
        <v>4</v>
      </c>
      <c r="I131" s="21"/>
      <c r="J131" s="94">
        <f t="shared" si="9"/>
        <v>0</v>
      </c>
      <c r="K131" s="23">
        <f t="shared" si="7"/>
        <v>0</v>
      </c>
      <c r="L131" s="23">
        <f t="shared" si="8"/>
        <v>0</v>
      </c>
      <c r="M131" s="19"/>
      <c r="N131" s="19"/>
      <c r="O131" s="19"/>
    </row>
    <row r="132" spans="1:15" x14ac:dyDescent="0.25">
      <c r="B132" s="86">
        <v>117</v>
      </c>
      <c r="C132" s="18" t="s">
        <v>184</v>
      </c>
      <c r="D132" s="18">
        <v>352267</v>
      </c>
      <c r="E132" s="18" t="s">
        <v>652</v>
      </c>
      <c r="F132" s="19"/>
      <c r="G132" s="19"/>
      <c r="H132" s="20">
        <v>2</v>
      </c>
      <c r="I132" s="21"/>
      <c r="J132" s="94">
        <f t="shared" si="9"/>
        <v>0</v>
      </c>
      <c r="K132" s="23">
        <f t="shared" si="7"/>
        <v>0</v>
      </c>
      <c r="L132" s="23">
        <f t="shared" si="8"/>
        <v>0</v>
      </c>
      <c r="M132" s="19"/>
      <c r="N132" s="19"/>
      <c r="O132" s="19"/>
    </row>
    <row r="133" spans="1:15" x14ac:dyDescent="0.25">
      <c r="B133" s="86">
        <v>118</v>
      </c>
      <c r="C133" s="18" t="s">
        <v>185</v>
      </c>
      <c r="D133" s="18">
        <v>378384</v>
      </c>
      <c r="E133" s="18" t="s">
        <v>171</v>
      </c>
      <c r="F133" s="19"/>
      <c r="G133" s="19"/>
      <c r="H133" s="20">
        <v>6</v>
      </c>
      <c r="I133" s="21"/>
      <c r="J133" s="94">
        <f t="shared" si="9"/>
        <v>0</v>
      </c>
      <c r="K133" s="23">
        <f t="shared" si="7"/>
        <v>0</v>
      </c>
      <c r="L133" s="23">
        <f t="shared" si="8"/>
        <v>0</v>
      </c>
      <c r="M133" s="19"/>
      <c r="N133" s="19"/>
      <c r="O133" s="19"/>
    </row>
    <row r="134" spans="1:15" x14ac:dyDescent="0.25">
      <c r="B134" s="86">
        <v>119</v>
      </c>
      <c r="C134" s="18" t="s">
        <v>186</v>
      </c>
      <c r="D134" s="18">
        <v>314517</v>
      </c>
      <c r="E134" s="18" t="s">
        <v>192</v>
      </c>
      <c r="F134" s="19"/>
      <c r="G134" s="19"/>
      <c r="H134" s="20">
        <v>1</v>
      </c>
      <c r="I134" s="21"/>
      <c r="J134" s="94">
        <f t="shared" si="9"/>
        <v>0</v>
      </c>
      <c r="K134" s="23">
        <f t="shared" si="7"/>
        <v>0</v>
      </c>
      <c r="L134" s="23">
        <f t="shared" si="8"/>
        <v>0</v>
      </c>
      <c r="M134" s="19"/>
      <c r="N134" s="19"/>
      <c r="O134" s="19"/>
    </row>
    <row r="135" spans="1:15" x14ac:dyDescent="0.25">
      <c r="B135" s="86">
        <v>120</v>
      </c>
      <c r="C135" s="18" t="s">
        <v>187</v>
      </c>
      <c r="D135" s="18">
        <v>339586</v>
      </c>
      <c r="E135" s="18" t="s">
        <v>193</v>
      </c>
      <c r="F135" s="19"/>
      <c r="G135" s="19"/>
      <c r="H135" s="20">
        <v>1</v>
      </c>
      <c r="I135" s="21"/>
      <c r="J135" s="94">
        <f t="shared" si="9"/>
        <v>0</v>
      </c>
      <c r="K135" s="23">
        <f t="shared" si="7"/>
        <v>0</v>
      </c>
      <c r="L135" s="23">
        <f t="shared" si="8"/>
        <v>0</v>
      </c>
      <c r="M135" s="19"/>
      <c r="N135" s="19"/>
      <c r="O135" s="19"/>
    </row>
    <row r="136" spans="1:15" x14ac:dyDescent="0.25">
      <c r="B136" s="86">
        <v>121</v>
      </c>
      <c r="C136" s="18" t="s">
        <v>188</v>
      </c>
      <c r="D136" s="18">
        <v>368810</v>
      </c>
      <c r="E136" s="18" t="s">
        <v>172</v>
      </c>
      <c r="F136" s="19"/>
      <c r="G136" s="19"/>
      <c r="H136" s="20">
        <v>1</v>
      </c>
      <c r="I136" s="21"/>
      <c r="J136" s="94">
        <f t="shared" si="9"/>
        <v>0</v>
      </c>
      <c r="K136" s="23">
        <f t="shared" si="7"/>
        <v>0</v>
      </c>
      <c r="L136" s="23">
        <f t="shared" si="8"/>
        <v>0</v>
      </c>
      <c r="M136" s="19"/>
      <c r="N136" s="19"/>
      <c r="O136" s="19"/>
    </row>
    <row r="137" spans="1:15" x14ac:dyDescent="0.25">
      <c r="B137" s="86">
        <v>122</v>
      </c>
      <c r="C137" s="18" t="s">
        <v>189</v>
      </c>
      <c r="D137" s="18">
        <v>368839</v>
      </c>
      <c r="E137" s="18" t="s">
        <v>172</v>
      </c>
      <c r="F137" s="19"/>
      <c r="G137" s="19"/>
      <c r="H137" s="20">
        <v>1</v>
      </c>
      <c r="I137" s="21"/>
      <c r="J137" s="94">
        <f t="shared" si="9"/>
        <v>0</v>
      </c>
      <c r="K137" s="23">
        <f t="shared" si="7"/>
        <v>0</v>
      </c>
      <c r="L137" s="23">
        <f t="shared" si="8"/>
        <v>0</v>
      </c>
      <c r="M137" s="19"/>
      <c r="N137" s="19"/>
      <c r="O137" s="19"/>
    </row>
    <row r="138" spans="1:15" x14ac:dyDescent="0.25">
      <c r="B138" s="86">
        <v>123</v>
      </c>
      <c r="C138" s="18" t="s">
        <v>190</v>
      </c>
      <c r="D138" s="18">
        <v>339661</v>
      </c>
      <c r="E138" s="18" t="s">
        <v>172</v>
      </c>
      <c r="F138" s="19"/>
      <c r="G138" s="19"/>
      <c r="H138" s="20">
        <v>1</v>
      </c>
      <c r="I138" s="21"/>
      <c r="J138" s="94">
        <f t="shared" si="9"/>
        <v>0</v>
      </c>
      <c r="K138" s="23">
        <f t="shared" si="7"/>
        <v>0</v>
      </c>
      <c r="L138" s="23">
        <f t="shared" si="8"/>
        <v>0</v>
      </c>
      <c r="M138" s="19">
        <v>1</v>
      </c>
      <c r="N138" s="19">
        <v>1</v>
      </c>
      <c r="O138" s="19">
        <v>1</v>
      </c>
    </row>
    <row r="139" spans="1:15" x14ac:dyDescent="0.25">
      <c r="J139" s="86"/>
      <c r="K139" s="86"/>
    </row>
    <row r="140" spans="1:15" x14ac:dyDescent="0.25">
      <c r="J140" s="86"/>
      <c r="K140" s="86" t="s">
        <v>174</v>
      </c>
      <c r="L140" s="25">
        <f>SUM(L117:L138)</f>
        <v>0</v>
      </c>
    </row>
    <row r="141" spans="1:15" x14ac:dyDescent="0.25">
      <c r="J141" s="86"/>
      <c r="K141" s="86"/>
      <c r="L141" s="26"/>
    </row>
    <row r="142" spans="1:15" x14ac:dyDescent="0.25">
      <c r="A142" s="12" t="s">
        <v>177</v>
      </c>
      <c r="J142" s="86"/>
      <c r="K142" s="86"/>
    </row>
    <row r="143" spans="1:15" x14ac:dyDescent="0.25">
      <c r="B143">
        <v>124</v>
      </c>
      <c r="C143" s="18" t="s">
        <v>124</v>
      </c>
      <c r="D143" s="18">
        <v>353233</v>
      </c>
      <c r="E143" s="18" t="s">
        <v>175</v>
      </c>
      <c r="F143" s="19"/>
      <c r="G143" s="19"/>
      <c r="H143" s="20">
        <v>6</v>
      </c>
      <c r="I143" s="21"/>
      <c r="J143" s="94">
        <f>G4</f>
        <v>0</v>
      </c>
      <c r="K143" s="23">
        <f t="shared" ref="K143:K165" si="10">(I143*-J143)+I143</f>
        <v>0</v>
      </c>
      <c r="L143" s="23">
        <f>H143*K143</f>
        <v>0</v>
      </c>
      <c r="M143" s="19"/>
      <c r="N143" s="19"/>
      <c r="O143" s="19"/>
    </row>
    <row r="144" spans="1:15" x14ac:dyDescent="0.25">
      <c r="B144">
        <v>125</v>
      </c>
      <c r="C144" s="18" t="s">
        <v>125</v>
      </c>
      <c r="D144" s="18">
        <v>353234</v>
      </c>
      <c r="E144" s="18" t="s">
        <v>175</v>
      </c>
      <c r="F144" s="19"/>
      <c r="G144" s="19"/>
      <c r="H144" s="20">
        <v>6</v>
      </c>
      <c r="I144" s="21"/>
      <c r="J144" s="94">
        <f>J143</f>
        <v>0</v>
      </c>
      <c r="K144" s="23">
        <f t="shared" si="10"/>
        <v>0</v>
      </c>
      <c r="L144" s="23">
        <f t="shared" ref="L144:L155" si="11">H144*K144</f>
        <v>0</v>
      </c>
      <c r="M144" s="19"/>
      <c r="N144" s="19"/>
      <c r="O144" s="19"/>
    </row>
    <row r="145" spans="2:15" x14ac:dyDescent="0.25">
      <c r="B145" s="86">
        <v>126</v>
      </c>
      <c r="C145" s="18" t="s">
        <v>126</v>
      </c>
      <c r="D145" s="18">
        <v>353235</v>
      </c>
      <c r="E145" s="18" t="s">
        <v>175</v>
      </c>
      <c r="F145" s="19"/>
      <c r="G145" s="19"/>
      <c r="H145" s="20">
        <v>5</v>
      </c>
      <c r="I145" s="21"/>
      <c r="J145" s="94">
        <f t="shared" ref="J145:J165" si="12">J144</f>
        <v>0</v>
      </c>
      <c r="K145" s="23">
        <f t="shared" si="10"/>
        <v>0</v>
      </c>
      <c r="L145" s="23">
        <f t="shared" si="11"/>
        <v>0</v>
      </c>
      <c r="M145" s="19"/>
      <c r="N145" s="19"/>
      <c r="O145" s="19"/>
    </row>
    <row r="146" spans="2:15" x14ac:dyDescent="0.25">
      <c r="B146" s="86">
        <v>127</v>
      </c>
      <c r="C146" s="18" t="s">
        <v>127</v>
      </c>
      <c r="D146" s="18">
        <v>352017</v>
      </c>
      <c r="E146" s="18" t="s">
        <v>175</v>
      </c>
      <c r="F146" s="19"/>
      <c r="G146" s="19"/>
      <c r="H146" s="20">
        <v>6</v>
      </c>
      <c r="I146" s="21"/>
      <c r="J146" s="94">
        <f t="shared" si="12"/>
        <v>0</v>
      </c>
      <c r="K146" s="23">
        <f t="shared" si="10"/>
        <v>0</v>
      </c>
      <c r="L146" s="23">
        <f t="shared" si="11"/>
        <v>0</v>
      </c>
      <c r="M146" s="19"/>
      <c r="N146" s="19"/>
      <c r="O146" s="19"/>
    </row>
    <row r="147" spans="2:15" x14ac:dyDescent="0.25">
      <c r="B147" s="86">
        <v>128</v>
      </c>
      <c r="C147" s="18" t="s">
        <v>128</v>
      </c>
      <c r="D147" s="18">
        <v>379451</v>
      </c>
      <c r="E147" s="18" t="s">
        <v>175</v>
      </c>
      <c r="F147" s="19"/>
      <c r="G147" s="19"/>
      <c r="H147" s="20">
        <v>1</v>
      </c>
      <c r="I147" s="21"/>
      <c r="J147" s="94">
        <f t="shared" si="12"/>
        <v>0</v>
      </c>
      <c r="K147" s="23">
        <f t="shared" si="10"/>
        <v>0</v>
      </c>
      <c r="L147" s="23">
        <f t="shared" si="11"/>
        <v>0</v>
      </c>
      <c r="M147" s="19"/>
      <c r="N147" s="19"/>
      <c r="O147" s="19"/>
    </row>
    <row r="148" spans="2:15" x14ac:dyDescent="0.25">
      <c r="B148" s="86">
        <v>129</v>
      </c>
      <c r="C148" s="18" t="s">
        <v>129</v>
      </c>
      <c r="D148" s="18">
        <v>366513</v>
      </c>
      <c r="E148" s="18" t="s">
        <v>175</v>
      </c>
      <c r="F148" s="19"/>
      <c r="G148" s="19"/>
      <c r="H148" s="20">
        <v>2</v>
      </c>
      <c r="I148" s="21"/>
      <c r="J148" s="94">
        <f t="shared" si="12"/>
        <v>0</v>
      </c>
      <c r="K148" s="23">
        <f t="shared" si="10"/>
        <v>0</v>
      </c>
      <c r="L148" s="23">
        <f t="shared" si="11"/>
        <v>0</v>
      </c>
      <c r="M148" s="19"/>
      <c r="N148" s="19"/>
      <c r="O148" s="19"/>
    </row>
    <row r="149" spans="2:15" x14ac:dyDescent="0.25">
      <c r="B149" s="86">
        <v>130</v>
      </c>
      <c r="C149" s="18" t="s">
        <v>130</v>
      </c>
      <c r="D149" s="18">
        <v>366515</v>
      </c>
      <c r="E149" s="18" t="s">
        <v>175</v>
      </c>
      <c r="F149" s="19"/>
      <c r="G149" s="19"/>
      <c r="H149" s="20">
        <v>2</v>
      </c>
      <c r="I149" s="21"/>
      <c r="J149" s="94">
        <f t="shared" si="12"/>
        <v>0</v>
      </c>
      <c r="K149" s="23">
        <f t="shared" si="10"/>
        <v>0</v>
      </c>
      <c r="L149" s="23">
        <f t="shared" si="11"/>
        <v>0</v>
      </c>
      <c r="M149" s="19"/>
      <c r="N149" s="19"/>
      <c r="O149" s="19"/>
    </row>
    <row r="150" spans="2:15" x14ac:dyDescent="0.25">
      <c r="B150" s="86">
        <v>131</v>
      </c>
      <c r="C150" s="18" t="s">
        <v>131</v>
      </c>
      <c r="D150" s="18">
        <v>366516</v>
      </c>
      <c r="E150" s="18" t="s">
        <v>175</v>
      </c>
      <c r="F150" s="19"/>
      <c r="G150" s="19"/>
      <c r="H150" s="20">
        <v>2</v>
      </c>
      <c r="I150" s="21"/>
      <c r="J150" s="94">
        <f t="shared" si="12"/>
        <v>0</v>
      </c>
      <c r="K150" s="23">
        <f t="shared" si="10"/>
        <v>0</v>
      </c>
      <c r="L150" s="23">
        <f t="shared" si="11"/>
        <v>0</v>
      </c>
      <c r="M150" s="19"/>
      <c r="N150" s="19"/>
      <c r="O150" s="19"/>
    </row>
    <row r="151" spans="2:15" x14ac:dyDescent="0.25">
      <c r="B151" s="86">
        <v>132</v>
      </c>
      <c r="C151" s="18" t="s">
        <v>132</v>
      </c>
      <c r="D151" s="18">
        <v>366519</v>
      </c>
      <c r="E151" s="18" t="s">
        <v>175</v>
      </c>
      <c r="F151" s="19"/>
      <c r="G151" s="19"/>
      <c r="H151" s="20">
        <v>2</v>
      </c>
      <c r="I151" s="21"/>
      <c r="J151" s="94">
        <f t="shared" si="12"/>
        <v>0</v>
      </c>
      <c r="K151" s="23">
        <f t="shared" si="10"/>
        <v>0</v>
      </c>
      <c r="L151" s="23">
        <f t="shared" si="11"/>
        <v>0</v>
      </c>
      <c r="M151" s="19"/>
      <c r="N151" s="19"/>
      <c r="O151" s="19"/>
    </row>
    <row r="152" spans="2:15" x14ac:dyDescent="0.25">
      <c r="B152" s="86">
        <v>133</v>
      </c>
      <c r="C152" s="18" t="s">
        <v>133</v>
      </c>
      <c r="D152" s="18">
        <v>366525</v>
      </c>
      <c r="E152" s="18" t="s">
        <v>175</v>
      </c>
      <c r="F152" s="19"/>
      <c r="G152" s="19"/>
      <c r="H152" s="20">
        <v>2</v>
      </c>
      <c r="I152" s="21"/>
      <c r="J152" s="94">
        <f t="shared" si="12"/>
        <v>0</v>
      </c>
      <c r="K152" s="23">
        <f t="shared" si="10"/>
        <v>0</v>
      </c>
      <c r="L152" s="23">
        <f t="shared" si="11"/>
        <v>0</v>
      </c>
      <c r="M152" s="19"/>
      <c r="N152" s="19"/>
      <c r="O152" s="19"/>
    </row>
    <row r="153" spans="2:15" x14ac:dyDescent="0.25">
      <c r="B153" s="86">
        <v>134</v>
      </c>
      <c r="C153" s="18" t="s">
        <v>134</v>
      </c>
      <c r="D153" s="18">
        <v>366526</v>
      </c>
      <c r="E153" s="18" t="s">
        <v>175</v>
      </c>
      <c r="F153" s="19"/>
      <c r="G153" s="19"/>
      <c r="H153" s="20">
        <v>2</v>
      </c>
      <c r="I153" s="21"/>
      <c r="J153" s="94">
        <f t="shared" si="12"/>
        <v>0</v>
      </c>
      <c r="K153" s="23">
        <f t="shared" si="10"/>
        <v>0</v>
      </c>
      <c r="L153" s="23">
        <f t="shared" si="11"/>
        <v>0</v>
      </c>
      <c r="M153" s="19"/>
      <c r="N153" s="19"/>
      <c r="O153" s="19"/>
    </row>
    <row r="154" spans="2:15" x14ac:dyDescent="0.25">
      <c r="B154" s="86">
        <v>135</v>
      </c>
      <c r="C154" s="27" t="s">
        <v>135</v>
      </c>
      <c r="D154" s="18">
        <v>338797</v>
      </c>
      <c r="E154" s="18" t="s">
        <v>175</v>
      </c>
      <c r="F154" s="19"/>
      <c r="G154" s="19"/>
      <c r="H154" s="20">
        <v>1</v>
      </c>
      <c r="I154" s="21"/>
      <c r="J154" s="94">
        <f t="shared" si="12"/>
        <v>0</v>
      </c>
      <c r="K154" s="23">
        <f t="shared" si="10"/>
        <v>0</v>
      </c>
      <c r="L154" s="23">
        <f t="shared" si="11"/>
        <v>0</v>
      </c>
      <c r="M154" s="19"/>
      <c r="N154" s="19"/>
      <c r="O154" s="19"/>
    </row>
    <row r="155" spans="2:15" x14ac:dyDescent="0.25">
      <c r="B155" s="86">
        <v>136</v>
      </c>
      <c r="C155" s="18" t="s">
        <v>136</v>
      </c>
      <c r="D155" s="18">
        <v>380823</v>
      </c>
      <c r="E155" s="18" t="s">
        <v>175</v>
      </c>
      <c r="F155" s="19"/>
      <c r="G155" s="19"/>
      <c r="H155" s="20">
        <v>3</v>
      </c>
      <c r="I155" s="21"/>
      <c r="J155" s="94">
        <f t="shared" si="12"/>
        <v>0</v>
      </c>
      <c r="K155" s="23">
        <f t="shared" si="10"/>
        <v>0</v>
      </c>
      <c r="L155" s="23">
        <f t="shared" si="11"/>
        <v>0</v>
      </c>
      <c r="M155" s="19"/>
      <c r="N155" s="19"/>
      <c r="O155" s="19"/>
    </row>
    <row r="156" spans="2:15" x14ac:dyDescent="0.25">
      <c r="B156" s="86">
        <v>137</v>
      </c>
      <c r="C156" s="18" t="s">
        <v>137</v>
      </c>
      <c r="D156" s="18">
        <v>380811</v>
      </c>
      <c r="E156" s="18" t="s">
        <v>175</v>
      </c>
      <c r="F156" s="19"/>
      <c r="G156" s="19"/>
      <c r="H156" s="20">
        <v>2</v>
      </c>
      <c r="I156" s="21"/>
      <c r="J156" s="94">
        <f t="shared" si="12"/>
        <v>0</v>
      </c>
      <c r="K156" s="23">
        <f t="shared" si="10"/>
        <v>0</v>
      </c>
      <c r="L156" s="23">
        <f t="shared" ref="L156:L165" si="13">H156*K156</f>
        <v>0</v>
      </c>
      <c r="M156" s="19"/>
      <c r="N156" s="19"/>
      <c r="O156" s="19"/>
    </row>
    <row r="157" spans="2:15" x14ac:dyDescent="0.25">
      <c r="B157" s="86">
        <v>138</v>
      </c>
      <c r="C157" s="18" t="s">
        <v>138</v>
      </c>
      <c r="D157" s="18">
        <v>380812</v>
      </c>
      <c r="E157" s="18" t="s">
        <v>175</v>
      </c>
      <c r="F157" s="19"/>
      <c r="G157" s="19"/>
      <c r="H157" s="20">
        <v>2</v>
      </c>
      <c r="I157" s="21"/>
      <c r="J157" s="94">
        <f t="shared" si="12"/>
        <v>0</v>
      </c>
      <c r="K157" s="23">
        <f t="shared" si="10"/>
        <v>0</v>
      </c>
      <c r="L157" s="23">
        <f t="shared" si="13"/>
        <v>0</v>
      </c>
      <c r="M157" s="19"/>
      <c r="N157" s="19"/>
      <c r="O157" s="19"/>
    </row>
    <row r="158" spans="2:15" x14ac:dyDescent="0.25">
      <c r="B158" s="86">
        <v>139</v>
      </c>
      <c r="C158" s="18" t="s">
        <v>139</v>
      </c>
      <c r="D158" s="18">
        <v>380813</v>
      </c>
      <c r="E158" s="18" t="s">
        <v>175</v>
      </c>
      <c r="F158" s="19"/>
      <c r="G158" s="19"/>
      <c r="H158" s="20">
        <v>2</v>
      </c>
      <c r="I158" s="21"/>
      <c r="J158" s="94">
        <f t="shared" si="12"/>
        <v>0</v>
      </c>
      <c r="K158" s="23">
        <f t="shared" si="10"/>
        <v>0</v>
      </c>
      <c r="L158" s="23">
        <f t="shared" si="13"/>
        <v>0</v>
      </c>
      <c r="M158" s="19"/>
      <c r="N158" s="19"/>
      <c r="O158" s="19"/>
    </row>
    <row r="159" spans="2:15" x14ac:dyDescent="0.25">
      <c r="B159" s="86">
        <v>140</v>
      </c>
      <c r="C159" s="18" t="s">
        <v>140</v>
      </c>
      <c r="D159" s="18">
        <v>714481</v>
      </c>
      <c r="E159" s="18" t="s">
        <v>175</v>
      </c>
      <c r="F159" s="19"/>
      <c r="G159" s="19"/>
      <c r="H159" s="20">
        <v>2</v>
      </c>
      <c r="I159" s="21"/>
      <c r="J159" s="94">
        <f t="shared" si="12"/>
        <v>0</v>
      </c>
      <c r="K159" s="23">
        <f t="shared" si="10"/>
        <v>0</v>
      </c>
      <c r="L159" s="23">
        <f t="shared" si="13"/>
        <v>0</v>
      </c>
      <c r="M159" s="19"/>
      <c r="N159" s="19"/>
      <c r="O159" s="19"/>
    </row>
    <row r="160" spans="2:15" x14ac:dyDescent="0.25">
      <c r="B160" s="86">
        <v>141</v>
      </c>
      <c r="C160" s="18" t="s">
        <v>141</v>
      </c>
      <c r="D160" s="18">
        <v>716880</v>
      </c>
      <c r="E160" s="18" t="s">
        <v>175</v>
      </c>
      <c r="F160" s="19"/>
      <c r="G160" s="19"/>
      <c r="H160" s="20">
        <v>2</v>
      </c>
      <c r="I160" s="21"/>
      <c r="J160" s="94">
        <f t="shared" si="12"/>
        <v>0</v>
      </c>
      <c r="K160" s="23">
        <f t="shared" si="10"/>
        <v>0</v>
      </c>
      <c r="L160" s="23">
        <f t="shared" si="13"/>
        <v>0</v>
      </c>
      <c r="M160" s="19"/>
      <c r="N160" s="19"/>
      <c r="O160" s="19"/>
    </row>
    <row r="161" spans="2:15" x14ac:dyDescent="0.25">
      <c r="B161" s="86">
        <v>142</v>
      </c>
      <c r="C161" s="18" t="s">
        <v>142</v>
      </c>
      <c r="D161" s="18">
        <v>367494</v>
      </c>
      <c r="E161" s="18" t="s">
        <v>175</v>
      </c>
      <c r="F161" s="19"/>
      <c r="G161" s="19"/>
      <c r="H161" s="20">
        <v>1</v>
      </c>
      <c r="I161" s="21"/>
      <c r="J161" s="94">
        <f t="shared" si="12"/>
        <v>0</v>
      </c>
      <c r="K161" s="23">
        <f t="shared" si="10"/>
        <v>0</v>
      </c>
      <c r="L161" s="23">
        <f t="shared" si="13"/>
        <v>0</v>
      </c>
      <c r="M161" s="19"/>
      <c r="N161" s="19"/>
      <c r="O161" s="19"/>
    </row>
    <row r="162" spans="2:15" x14ac:dyDescent="0.25">
      <c r="B162" s="86">
        <v>143</v>
      </c>
      <c r="C162" s="18" t="s">
        <v>143</v>
      </c>
      <c r="D162" s="18">
        <v>332775</v>
      </c>
      <c r="E162" s="18" t="s">
        <v>175</v>
      </c>
      <c r="F162" s="19"/>
      <c r="G162" s="19"/>
      <c r="H162" s="20">
        <v>1</v>
      </c>
      <c r="I162" s="21"/>
      <c r="J162" s="94">
        <f t="shared" si="12"/>
        <v>0</v>
      </c>
      <c r="K162" s="23">
        <f t="shared" si="10"/>
        <v>0</v>
      </c>
      <c r="L162" s="23">
        <f t="shared" si="13"/>
        <v>0</v>
      </c>
      <c r="M162" s="19"/>
      <c r="N162" s="19"/>
      <c r="O162" s="19"/>
    </row>
    <row r="163" spans="2:15" x14ac:dyDescent="0.25">
      <c r="B163" s="86">
        <v>144</v>
      </c>
      <c r="C163" s="18" t="s">
        <v>144</v>
      </c>
      <c r="D163" s="18">
        <v>380709</v>
      </c>
      <c r="E163" s="18" t="s">
        <v>175</v>
      </c>
      <c r="F163" s="19"/>
      <c r="G163" s="19"/>
      <c r="H163" s="20">
        <v>1</v>
      </c>
      <c r="I163" s="21"/>
      <c r="J163" s="94">
        <f t="shared" si="12"/>
        <v>0</v>
      </c>
      <c r="K163" s="23">
        <f t="shared" si="10"/>
        <v>0</v>
      </c>
      <c r="L163" s="23">
        <f t="shared" si="13"/>
        <v>0</v>
      </c>
      <c r="M163" s="19"/>
      <c r="N163" s="19"/>
      <c r="O163" s="19"/>
    </row>
    <row r="164" spans="2:15" x14ac:dyDescent="0.25">
      <c r="B164" s="86">
        <v>145</v>
      </c>
      <c r="C164" s="18" t="s">
        <v>145</v>
      </c>
      <c r="D164" s="18">
        <v>380710</v>
      </c>
      <c r="E164" s="18" t="s">
        <v>175</v>
      </c>
      <c r="F164" s="19"/>
      <c r="G164" s="19"/>
      <c r="H164" s="20">
        <v>1</v>
      </c>
      <c r="I164" s="21"/>
      <c r="J164" s="94">
        <f t="shared" si="12"/>
        <v>0</v>
      </c>
      <c r="K164" s="23">
        <f t="shared" si="10"/>
        <v>0</v>
      </c>
      <c r="L164" s="23">
        <f t="shared" si="13"/>
        <v>0</v>
      </c>
      <c r="M164" s="19"/>
      <c r="N164" s="19"/>
      <c r="O164" s="19"/>
    </row>
    <row r="165" spans="2:15" x14ac:dyDescent="0.25">
      <c r="B165" s="86">
        <v>146</v>
      </c>
      <c r="C165" s="18" t="s">
        <v>146</v>
      </c>
      <c r="D165" s="18">
        <v>353236</v>
      </c>
      <c r="E165" s="18" t="s">
        <v>175</v>
      </c>
      <c r="F165" s="19"/>
      <c r="G165" s="19"/>
      <c r="H165" s="20">
        <v>1</v>
      </c>
      <c r="I165" s="21"/>
      <c r="J165" s="94">
        <f t="shared" si="12"/>
        <v>0</v>
      </c>
      <c r="K165" s="23">
        <f t="shared" si="10"/>
        <v>0</v>
      </c>
      <c r="L165" s="23">
        <f t="shared" si="13"/>
        <v>0</v>
      </c>
      <c r="M165" s="19"/>
      <c r="N165" s="19"/>
      <c r="O165" s="19"/>
    </row>
    <row r="166" spans="2:15" x14ac:dyDescent="0.25">
      <c r="J166" s="86"/>
      <c r="K166" s="86"/>
    </row>
    <row r="167" spans="2:15" x14ac:dyDescent="0.25">
      <c r="J167" s="86"/>
      <c r="K167" s="86"/>
    </row>
    <row r="168" spans="2:15" x14ac:dyDescent="0.25">
      <c r="J168" s="86"/>
      <c r="K168" s="86" t="s">
        <v>176</v>
      </c>
      <c r="L168" s="25">
        <f>SUM(L143:L165)</f>
        <v>0</v>
      </c>
    </row>
    <row r="169" spans="2:15" x14ac:dyDescent="0.25">
      <c r="J169" s="86"/>
      <c r="K169" s="86"/>
    </row>
    <row r="170" spans="2:15" x14ac:dyDescent="0.25">
      <c r="J170" s="86"/>
      <c r="K170" s="86"/>
    </row>
    <row r="171" spans="2:15" x14ac:dyDescent="0.25">
      <c r="J171" s="86"/>
      <c r="K171" s="86"/>
    </row>
    <row r="172" spans="2:15" x14ac:dyDescent="0.25">
      <c r="J172" s="86"/>
      <c r="K172" s="86"/>
    </row>
    <row r="173" spans="2:15" x14ac:dyDescent="0.25">
      <c r="J173" s="86"/>
      <c r="K173" s="86"/>
    </row>
    <row r="174" spans="2:15" x14ac:dyDescent="0.25">
      <c r="J174" s="86"/>
      <c r="K174" s="86"/>
    </row>
    <row r="175" spans="2:15" x14ac:dyDescent="0.25">
      <c r="J175" s="86"/>
      <c r="K175" s="86"/>
    </row>
    <row r="176" spans="2:15" x14ac:dyDescent="0.25">
      <c r="J176" s="86"/>
      <c r="K176" s="86"/>
    </row>
    <row r="177" spans="10:11" x14ac:dyDescent="0.25">
      <c r="J177" s="86"/>
      <c r="K177" s="86"/>
    </row>
    <row r="178" spans="10:11" x14ac:dyDescent="0.25">
      <c r="J178" s="86"/>
      <c r="K178" s="86"/>
    </row>
    <row r="179" spans="10:11" x14ac:dyDescent="0.25">
      <c r="J179" s="86"/>
      <c r="K179" s="86"/>
    </row>
    <row r="180" spans="10:11" x14ac:dyDescent="0.25">
      <c r="J180" s="86"/>
      <c r="K180" s="86"/>
    </row>
    <row r="181" spans="10:11" x14ac:dyDescent="0.25">
      <c r="J181" s="86"/>
      <c r="K181" s="86"/>
    </row>
    <row r="182" spans="10:11" x14ac:dyDescent="0.25">
      <c r="J182" s="86"/>
      <c r="K182" s="86"/>
    </row>
    <row r="183" spans="10:11" x14ac:dyDescent="0.25">
      <c r="J183" s="86"/>
      <c r="K183" s="86"/>
    </row>
    <row r="184" spans="10:11" x14ac:dyDescent="0.25">
      <c r="J184" s="86"/>
      <c r="K184" s="86"/>
    </row>
    <row r="185" spans="10:11" x14ac:dyDescent="0.25">
      <c r="J185" s="86"/>
      <c r="K185" s="86"/>
    </row>
    <row r="186" spans="10:11" x14ac:dyDescent="0.25">
      <c r="J186" s="86"/>
      <c r="K186" s="86"/>
    </row>
    <row r="187" spans="10:11" x14ac:dyDescent="0.25">
      <c r="J187" s="86"/>
      <c r="K187" s="86"/>
    </row>
    <row r="188" spans="10:11" x14ac:dyDescent="0.25">
      <c r="J188" s="86"/>
      <c r="K188" s="86"/>
    </row>
    <row r="189" spans="10:11" x14ac:dyDescent="0.25">
      <c r="J189" s="86"/>
      <c r="K189" s="86"/>
    </row>
    <row r="190" spans="10:11" x14ac:dyDescent="0.25">
      <c r="J190" s="86"/>
      <c r="K190" s="86"/>
    </row>
    <row r="191" spans="10:11" x14ac:dyDescent="0.25">
      <c r="J191" s="86"/>
      <c r="K191" s="86"/>
    </row>
    <row r="192" spans="10:11" x14ac:dyDescent="0.25">
      <c r="J192" s="86"/>
      <c r="K192" s="86"/>
    </row>
    <row r="193" spans="10:11" x14ac:dyDescent="0.25">
      <c r="J193" s="86"/>
      <c r="K193" s="86"/>
    </row>
    <row r="194" spans="10:11" x14ac:dyDescent="0.25">
      <c r="J194" s="86"/>
      <c r="K194" s="86"/>
    </row>
    <row r="195" spans="10:11" x14ac:dyDescent="0.25">
      <c r="J195" s="86"/>
      <c r="K195" s="86"/>
    </row>
    <row r="196" spans="10:11" x14ac:dyDescent="0.25">
      <c r="J196" s="86"/>
      <c r="K196" s="86"/>
    </row>
    <row r="197" spans="10:11" x14ac:dyDescent="0.25">
      <c r="J197" s="86"/>
      <c r="K197" s="86"/>
    </row>
    <row r="198" spans="10:11" x14ac:dyDescent="0.25">
      <c r="J198" s="86"/>
      <c r="K198" s="86"/>
    </row>
    <row r="199" spans="10:11" x14ac:dyDescent="0.25">
      <c r="J199" s="3"/>
      <c r="K199" s="3"/>
    </row>
    <row r="200" spans="10:11" x14ac:dyDescent="0.25">
      <c r="J200" s="3"/>
      <c r="K200" s="3"/>
    </row>
  </sheetData>
  <sheetProtection algorithmName="SHA-512" hashValue="UC1eIpmrZ3ExI7BChwGPpDCBKgudvw7KzNeVkGQIg6kgdJmfyuwMtxcIWJNPNHI8qqVCiK9ywGqefmos7MmwKQ==" saltValue="v6W91X0VCsWVBWDV9PaJkA==" spinCount="100000" sheet="1" objects="1" scenarios="1"/>
  <protectedRanges>
    <protectedRange sqref="M143:O165" name="Toner10"/>
    <protectedRange sqref="I143:I165" name="Toner9"/>
    <protectedRange sqref="F143:G165" name="Toner8"/>
    <protectedRange sqref="I117:I138 K112" name="Papier5"/>
    <protectedRange sqref="M7:O107" name="Kernass3"/>
    <protectedRange sqref="F7:G107" name="Kernass"/>
    <protectedRange sqref="I7:I107" name="Kernass2"/>
    <protectedRange sqref="F117:G138" name="Papier4"/>
    <protectedRange sqref="M117:O138" name="Papier6"/>
  </protectedRanges>
  <mergeCells count="2">
    <mergeCell ref="I2:K4"/>
    <mergeCell ref="D111:G1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9254B-DAD5-4F02-9FB9-FF92CE78D872}">
  <dimension ref="A1:A24"/>
  <sheetViews>
    <sheetView workbookViewId="0">
      <selection activeCell="C3" sqref="C3"/>
    </sheetView>
  </sheetViews>
  <sheetFormatPr defaultRowHeight="15" x14ac:dyDescent="0.25"/>
  <cols>
    <col min="1" max="1" width="40.42578125" bestFit="1" customWidth="1"/>
  </cols>
  <sheetData>
    <row r="1" spans="1:1" x14ac:dyDescent="0.25">
      <c r="A1" s="87" t="s">
        <v>102</v>
      </c>
    </row>
    <row r="2" spans="1:1" x14ac:dyDescent="0.25">
      <c r="A2" s="1" t="s">
        <v>103</v>
      </c>
    </row>
    <row r="3" spans="1:1" x14ac:dyDescent="0.25">
      <c r="A3" s="1" t="s">
        <v>3</v>
      </c>
    </row>
    <row r="4" spans="1:1" x14ac:dyDescent="0.25">
      <c r="A4" s="1" t="s">
        <v>5</v>
      </c>
    </row>
    <row r="5" spans="1:1" x14ac:dyDescent="0.25">
      <c r="A5" s="1" t="s">
        <v>7</v>
      </c>
    </row>
    <row r="6" spans="1:1" x14ac:dyDescent="0.25">
      <c r="A6" s="1" t="s">
        <v>8</v>
      </c>
    </row>
    <row r="7" spans="1:1" x14ac:dyDescent="0.25">
      <c r="A7" s="1" t="s">
        <v>11</v>
      </c>
    </row>
    <row r="8" spans="1:1" x14ac:dyDescent="0.25">
      <c r="A8" s="1" t="s">
        <v>14</v>
      </c>
    </row>
    <row r="9" spans="1:1" x14ac:dyDescent="0.25">
      <c r="A9" s="1" t="s">
        <v>16</v>
      </c>
    </row>
    <row r="10" spans="1:1" x14ac:dyDescent="0.25">
      <c r="A10" s="1" t="s">
        <v>17</v>
      </c>
    </row>
    <row r="11" spans="1:1" x14ac:dyDescent="0.25">
      <c r="A11" s="1" t="s">
        <v>20</v>
      </c>
    </row>
    <row r="12" spans="1:1" x14ac:dyDescent="0.25">
      <c r="A12" s="1" t="s">
        <v>21</v>
      </c>
    </row>
    <row r="13" spans="1:1" x14ac:dyDescent="0.25">
      <c r="A13" s="1" t="s">
        <v>22</v>
      </c>
    </row>
    <row r="14" spans="1:1" x14ac:dyDescent="0.25">
      <c r="A14" s="1" t="s">
        <v>24</v>
      </c>
    </row>
    <row r="15" spans="1:1" x14ac:dyDescent="0.25">
      <c r="A15" s="1" t="s">
        <v>26</v>
      </c>
    </row>
    <row r="16" spans="1:1" x14ac:dyDescent="0.25">
      <c r="A16" s="1" t="s">
        <v>27</v>
      </c>
    </row>
    <row r="17" spans="1:1" x14ac:dyDescent="0.25">
      <c r="A17" s="1" t="s">
        <v>28</v>
      </c>
    </row>
    <row r="18" spans="1:1" x14ac:dyDescent="0.25">
      <c r="A18" s="1" t="s">
        <v>30</v>
      </c>
    </row>
    <row r="19" spans="1:1" x14ac:dyDescent="0.25">
      <c r="A19" s="1" t="s">
        <v>31</v>
      </c>
    </row>
    <row r="20" spans="1:1" x14ac:dyDescent="0.25">
      <c r="A20" s="1" t="s">
        <v>35</v>
      </c>
    </row>
    <row r="21" spans="1:1" x14ac:dyDescent="0.25">
      <c r="A21" s="1" t="s">
        <v>36</v>
      </c>
    </row>
    <row r="22" spans="1:1" x14ac:dyDescent="0.25">
      <c r="A22" s="1" t="s">
        <v>41</v>
      </c>
    </row>
    <row r="23" spans="1:1" x14ac:dyDescent="0.25">
      <c r="A23" s="1" t="s">
        <v>42</v>
      </c>
    </row>
    <row r="24" spans="1:1" x14ac:dyDescent="0.25">
      <c r="A24" s="1" t="s">
        <v>43</v>
      </c>
    </row>
  </sheetData>
  <sheetProtection algorithmName="SHA-512" hashValue="+LOjhqV9J2mmV6rQPz+BXB0orAXD+djQxyEuTz1Y5ZkZufLsuc+oDtoqEHT5hl0p1lGpc9Tos33MON0oB0PWEA==" saltValue="C+0fRLr6OnNmKmnwDYM5p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55352-92AC-48D0-998D-FE907CA65FA3}">
  <dimension ref="A1:C53"/>
  <sheetViews>
    <sheetView workbookViewId="0">
      <selection activeCell="D38" sqref="D38"/>
    </sheetView>
  </sheetViews>
  <sheetFormatPr defaultRowHeight="15" x14ac:dyDescent="0.25"/>
  <cols>
    <col min="1" max="1" width="8.7109375" bestFit="1" customWidth="1"/>
    <col min="2" max="2" width="41" bestFit="1" customWidth="1"/>
    <col min="3" max="3" width="10" bestFit="1" customWidth="1"/>
  </cols>
  <sheetData>
    <row r="1" spans="1:3" x14ac:dyDescent="0.25">
      <c r="A1" s="67" t="s">
        <v>297</v>
      </c>
      <c r="B1" s="67" t="s">
        <v>298</v>
      </c>
      <c r="C1" s="63"/>
    </row>
    <row r="3" spans="1:3" x14ac:dyDescent="0.25">
      <c r="A3" s="64" t="s">
        <v>299</v>
      </c>
      <c r="B3" s="64" t="s">
        <v>300</v>
      </c>
      <c r="C3" s="70" t="s">
        <v>301</v>
      </c>
    </row>
    <row r="4" spans="1:3" x14ac:dyDescent="0.25">
      <c r="A4" s="64" t="s">
        <v>302</v>
      </c>
      <c r="B4" s="64"/>
      <c r="C4" s="70" t="s">
        <v>303</v>
      </c>
    </row>
    <row r="5" spans="1:3" x14ac:dyDescent="0.25">
      <c r="A5" s="65">
        <v>311715</v>
      </c>
      <c r="B5" s="66" t="s">
        <v>4</v>
      </c>
      <c r="C5" s="71">
        <v>1</v>
      </c>
    </row>
    <row r="6" spans="1:3" x14ac:dyDescent="0.25">
      <c r="A6" s="65">
        <v>311785</v>
      </c>
      <c r="B6" s="66" t="s">
        <v>14</v>
      </c>
      <c r="C6" s="71">
        <v>89</v>
      </c>
    </row>
    <row r="7" spans="1:3" x14ac:dyDescent="0.25">
      <c r="A7" s="65">
        <v>311792</v>
      </c>
      <c r="B7" s="66" t="s">
        <v>16</v>
      </c>
      <c r="C7" s="71">
        <v>93</v>
      </c>
    </row>
    <row r="8" spans="1:3" x14ac:dyDescent="0.25">
      <c r="A8" s="65">
        <v>311927</v>
      </c>
      <c r="B8" s="66" t="s">
        <v>23</v>
      </c>
      <c r="C8" s="71">
        <v>11</v>
      </c>
    </row>
    <row r="9" spans="1:3" x14ac:dyDescent="0.25">
      <c r="A9" s="65">
        <v>311930</v>
      </c>
      <c r="B9" s="66" t="s">
        <v>7</v>
      </c>
      <c r="C9" s="71">
        <v>12</v>
      </c>
    </row>
    <row r="10" spans="1:3" x14ac:dyDescent="0.25">
      <c r="A10" s="65">
        <v>311932</v>
      </c>
      <c r="B10" s="66" t="s">
        <v>24</v>
      </c>
      <c r="C10" s="71">
        <v>11</v>
      </c>
    </row>
    <row r="11" spans="1:3" x14ac:dyDescent="0.25">
      <c r="A11" s="65">
        <v>311933</v>
      </c>
      <c r="B11" s="66" t="s">
        <v>6</v>
      </c>
      <c r="C11" s="71">
        <v>31</v>
      </c>
    </row>
    <row r="12" spans="1:3" x14ac:dyDescent="0.25">
      <c r="A12" s="65">
        <v>314547</v>
      </c>
      <c r="B12" s="66" t="s">
        <v>3</v>
      </c>
      <c r="C12" s="71">
        <v>44</v>
      </c>
    </row>
    <row r="13" spans="1:3" x14ac:dyDescent="0.25">
      <c r="A13" s="65">
        <v>318807</v>
      </c>
      <c r="B13" s="66" t="s">
        <v>0</v>
      </c>
      <c r="C13" s="71">
        <v>40</v>
      </c>
    </row>
    <row r="14" spans="1:3" x14ac:dyDescent="0.25">
      <c r="A14" s="65">
        <v>319041</v>
      </c>
      <c r="B14" s="66" t="s">
        <v>304</v>
      </c>
      <c r="C14" s="71">
        <v>52</v>
      </c>
    </row>
    <row r="15" spans="1:3" x14ac:dyDescent="0.25">
      <c r="A15" s="65">
        <v>321990</v>
      </c>
      <c r="B15" s="66" t="s">
        <v>29</v>
      </c>
      <c r="C15" s="71">
        <v>224</v>
      </c>
    </row>
    <row r="16" spans="1:3" x14ac:dyDescent="0.25">
      <c r="A16" s="65">
        <v>322533</v>
      </c>
      <c r="B16" s="66" t="s">
        <v>1</v>
      </c>
      <c r="C16" s="71">
        <v>166</v>
      </c>
    </row>
    <row r="17" spans="1:3" x14ac:dyDescent="0.25">
      <c r="A17" s="65">
        <v>338191</v>
      </c>
      <c r="B17" s="66" t="s">
        <v>2</v>
      </c>
      <c r="C17" s="71">
        <v>432</v>
      </c>
    </row>
    <row r="18" spans="1:3" x14ac:dyDescent="0.25">
      <c r="A18" s="65">
        <v>340984</v>
      </c>
      <c r="B18" s="66" t="s">
        <v>36</v>
      </c>
      <c r="C18" s="71">
        <v>45</v>
      </c>
    </row>
    <row r="19" spans="1:3" x14ac:dyDescent="0.25">
      <c r="A19" s="65">
        <v>342243</v>
      </c>
      <c r="B19" s="66" t="s">
        <v>5</v>
      </c>
      <c r="C19" s="71">
        <v>111</v>
      </c>
    </row>
    <row r="20" spans="1:3" x14ac:dyDescent="0.25">
      <c r="A20" s="65">
        <v>342244</v>
      </c>
      <c r="B20" s="66" t="s">
        <v>32</v>
      </c>
      <c r="C20" s="71">
        <v>143</v>
      </c>
    </row>
    <row r="21" spans="1:3" x14ac:dyDescent="0.25">
      <c r="A21" s="65">
        <v>342247</v>
      </c>
      <c r="B21" s="66" t="s">
        <v>35</v>
      </c>
      <c r="C21" s="71">
        <v>39</v>
      </c>
    </row>
    <row r="22" spans="1:3" x14ac:dyDescent="0.25">
      <c r="A22" s="65">
        <v>358705</v>
      </c>
      <c r="B22" s="66" t="s">
        <v>19</v>
      </c>
      <c r="C22" s="71">
        <v>18</v>
      </c>
    </row>
    <row r="23" spans="1:3" x14ac:dyDescent="0.25">
      <c r="A23" s="65">
        <v>364360</v>
      </c>
      <c r="B23" s="66" t="s">
        <v>26</v>
      </c>
      <c r="C23" s="71">
        <v>242</v>
      </c>
    </row>
    <row r="24" spans="1:3" x14ac:dyDescent="0.25">
      <c r="A24" s="65">
        <v>365864</v>
      </c>
      <c r="B24" s="66" t="s">
        <v>8</v>
      </c>
      <c r="C24" s="71">
        <v>135</v>
      </c>
    </row>
    <row r="25" spans="1:3" x14ac:dyDescent="0.25">
      <c r="A25" s="65">
        <v>367915</v>
      </c>
      <c r="B25" s="66" t="s">
        <v>10</v>
      </c>
      <c r="C25" s="71">
        <v>60</v>
      </c>
    </row>
    <row r="26" spans="1:3" x14ac:dyDescent="0.25">
      <c r="A26" s="65">
        <v>370980</v>
      </c>
      <c r="B26" s="66" t="s">
        <v>12</v>
      </c>
      <c r="C26" s="71">
        <v>1</v>
      </c>
    </row>
    <row r="27" spans="1:3" x14ac:dyDescent="0.25">
      <c r="A27" s="65">
        <v>379324</v>
      </c>
      <c r="B27" s="66" t="s">
        <v>11</v>
      </c>
      <c r="C27" s="71">
        <v>235</v>
      </c>
    </row>
    <row r="28" spans="1:3" x14ac:dyDescent="0.25">
      <c r="A28" s="65">
        <v>380357</v>
      </c>
      <c r="B28" s="66" t="s">
        <v>27</v>
      </c>
      <c r="C28" s="71">
        <v>57</v>
      </c>
    </row>
    <row r="29" spans="1:3" x14ac:dyDescent="0.25">
      <c r="A29" s="65">
        <v>380364</v>
      </c>
      <c r="B29" s="66" t="s">
        <v>30</v>
      </c>
      <c r="C29" s="71">
        <v>25</v>
      </c>
    </row>
    <row r="30" spans="1:3" x14ac:dyDescent="0.25">
      <c r="A30" s="65">
        <v>420142</v>
      </c>
      <c r="B30" s="66" t="s">
        <v>41</v>
      </c>
      <c r="C30" s="71">
        <v>15</v>
      </c>
    </row>
    <row r="31" spans="1:3" x14ac:dyDescent="0.25">
      <c r="A31" s="65">
        <v>420144</v>
      </c>
      <c r="B31" s="66" t="s">
        <v>21</v>
      </c>
      <c r="C31" s="71">
        <v>13</v>
      </c>
    </row>
    <row r="32" spans="1:3" x14ac:dyDescent="0.25">
      <c r="A32" s="65">
        <v>420206</v>
      </c>
      <c r="B32" s="66" t="s">
        <v>42</v>
      </c>
      <c r="C32" s="71">
        <v>14</v>
      </c>
    </row>
    <row r="33" spans="1:3" x14ac:dyDescent="0.25">
      <c r="A33" s="65">
        <v>471605</v>
      </c>
      <c r="B33" s="66" t="s">
        <v>22</v>
      </c>
      <c r="C33" s="71">
        <v>71</v>
      </c>
    </row>
    <row r="34" spans="1:3" x14ac:dyDescent="0.25">
      <c r="A34" s="65">
        <v>471700</v>
      </c>
      <c r="B34" s="66" t="s">
        <v>13</v>
      </c>
      <c r="C34" s="71">
        <v>90</v>
      </c>
    </row>
    <row r="35" spans="1:3" x14ac:dyDescent="0.25">
      <c r="A35" s="65">
        <v>471701</v>
      </c>
      <c r="B35" s="66" t="s">
        <v>37</v>
      </c>
      <c r="C35" s="71">
        <v>83</v>
      </c>
    </row>
    <row r="36" spans="1:3" x14ac:dyDescent="0.25">
      <c r="A36" s="65">
        <v>471703</v>
      </c>
      <c r="B36" s="66" t="s">
        <v>43</v>
      </c>
      <c r="C36" s="71">
        <v>85</v>
      </c>
    </row>
    <row r="37" spans="1:3" x14ac:dyDescent="0.25">
      <c r="A37" s="65">
        <v>471720</v>
      </c>
      <c r="B37" s="66" t="s">
        <v>9</v>
      </c>
      <c r="C37" s="71">
        <v>72</v>
      </c>
    </row>
    <row r="38" spans="1:3" x14ac:dyDescent="0.25">
      <c r="A38" s="65">
        <v>650215</v>
      </c>
      <c r="B38" s="66" t="s">
        <v>25</v>
      </c>
      <c r="C38" s="71">
        <v>1</v>
      </c>
    </row>
    <row r="39" spans="1:3" x14ac:dyDescent="0.25">
      <c r="A39" s="65">
        <v>660662</v>
      </c>
      <c r="B39" s="66" t="s">
        <v>15</v>
      </c>
      <c r="C39" s="71">
        <v>2</v>
      </c>
    </row>
    <row r="40" spans="1:3" x14ac:dyDescent="0.25">
      <c r="A40" s="65">
        <v>720476</v>
      </c>
      <c r="B40" s="66" t="s">
        <v>18</v>
      </c>
      <c r="C40" s="71">
        <v>104</v>
      </c>
    </row>
    <row r="41" spans="1:3" x14ac:dyDescent="0.25">
      <c r="A41" s="65">
        <v>720497</v>
      </c>
      <c r="B41" s="66" t="s">
        <v>20</v>
      </c>
      <c r="C41" s="71">
        <v>121</v>
      </c>
    </row>
    <row r="42" spans="1:3" x14ac:dyDescent="0.25">
      <c r="A42" s="65">
        <v>760100</v>
      </c>
      <c r="B42" s="66" t="s">
        <v>17</v>
      </c>
      <c r="C42" s="71">
        <v>28</v>
      </c>
    </row>
    <row r="43" spans="1:3" x14ac:dyDescent="0.25">
      <c r="A43" s="65">
        <v>760201</v>
      </c>
      <c r="B43" s="66" t="s">
        <v>31</v>
      </c>
      <c r="C43" s="71">
        <v>42</v>
      </c>
    </row>
    <row r="44" spans="1:3" x14ac:dyDescent="0.25">
      <c r="A44" s="65">
        <v>770365</v>
      </c>
      <c r="B44" s="66" t="s">
        <v>179</v>
      </c>
      <c r="C44" s="71">
        <v>233</v>
      </c>
    </row>
    <row r="45" spans="1:3" x14ac:dyDescent="0.25">
      <c r="A45" s="65">
        <v>841044</v>
      </c>
      <c r="B45" s="66" t="s">
        <v>34</v>
      </c>
      <c r="C45" s="71">
        <v>18</v>
      </c>
    </row>
    <row r="46" spans="1:3" x14ac:dyDescent="0.25">
      <c r="A46" s="65">
        <v>850211</v>
      </c>
      <c r="B46" s="66" t="s">
        <v>38</v>
      </c>
      <c r="C46" s="71">
        <v>74</v>
      </c>
    </row>
    <row r="47" spans="1:3" x14ac:dyDescent="0.25">
      <c r="A47" s="65">
        <v>850529</v>
      </c>
      <c r="B47" s="66" t="s">
        <v>180</v>
      </c>
      <c r="C47" s="71">
        <v>312</v>
      </c>
    </row>
    <row r="48" spans="1:3" x14ac:dyDescent="0.25">
      <c r="A48" s="65">
        <v>850531</v>
      </c>
      <c r="B48" s="66" t="s">
        <v>39</v>
      </c>
      <c r="C48" s="71">
        <v>721</v>
      </c>
    </row>
    <row r="49" spans="1:3" x14ac:dyDescent="0.25">
      <c r="A49" s="65">
        <v>850610</v>
      </c>
      <c r="B49" s="66" t="s">
        <v>40</v>
      </c>
      <c r="C49" s="71">
        <v>27</v>
      </c>
    </row>
    <row r="50" spans="1:3" x14ac:dyDescent="0.25">
      <c r="A50" s="65">
        <v>850619</v>
      </c>
      <c r="B50" s="66" t="s">
        <v>28</v>
      </c>
      <c r="C50" s="71">
        <v>96</v>
      </c>
    </row>
    <row r="51" spans="1:3" x14ac:dyDescent="0.25">
      <c r="A51" s="65">
        <v>850627</v>
      </c>
      <c r="B51" s="66" t="s">
        <v>178</v>
      </c>
      <c r="C51" s="71">
        <v>64</v>
      </c>
    </row>
    <row r="52" spans="1:3" x14ac:dyDescent="0.25">
      <c r="A52" s="65">
        <v>851702</v>
      </c>
      <c r="B52" s="66" t="s">
        <v>33</v>
      </c>
      <c r="C52" s="71">
        <v>40</v>
      </c>
    </row>
    <row r="53" spans="1:3" x14ac:dyDescent="0.25">
      <c r="A53" s="68">
        <v>947255</v>
      </c>
      <c r="B53" s="69" t="s">
        <v>181</v>
      </c>
      <c r="C53" s="72">
        <v>49</v>
      </c>
    </row>
  </sheetData>
  <sheetProtection algorithmName="SHA-512" hashValue="T2e991JtNq+FQhI+ovgKdSOQMhxPBYdKIZimAyQ91fmfymqRsdV4hGEXTW7qpGVuAUTsCNg1jKCPw4OLF8mLyA==" saltValue="gF796M9jwrwt/gi8WfZQcw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79A3C-5DE4-4927-9007-149D42543CDE}">
  <dimension ref="A1:C404"/>
  <sheetViews>
    <sheetView workbookViewId="0">
      <selection activeCell="B8" sqref="B8"/>
    </sheetView>
  </sheetViews>
  <sheetFormatPr defaultRowHeight="15" x14ac:dyDescent="0.25"/>
  <cols>
    <col min="1" max="1" width="8.7109375" bestFit="1" customWidth="1"/>
    <col min="2" max="2" width="43.42578125" bestFit="1" customWidth="1"/>
    <col min="3" max="3" width="10" bestFit="1" customWidth="1"/>
  </cols>
  <sheetData>
    <row r="1" spans="1:3" x14ac:dyDescent="0.25">
      <c r="A1" s="79" t="s">
        <v>297</v>
      </c>
      <c r="B1" s="79" t="s">
        <v>298</v>
      </c>
      <c r="C1" s="73"/>
    </row>
    <row r="3" spans="1:3" x14ac:dyDescent="0.25">
      <c r="A3" s="74" t="s">
        <v>299</v>
      </c>
      <c r="B3" s="74" t="s">
        <v>300</v>
      </c>
      <c r="C3" s="82" t="s">
        <v>301</v>
      </c>
    </row>
    <row r="4" spans="1:3" x14ac:dyDescent="0.25">
      <c r="A4" s="74" t="s">
        <v>302</v>
      </c>
      <c r="B4" s="74"/>
      <c r="C4" s="82" t="s">
        <v>303</v>
      </c>
    </row>
    <row r="5" spans="1:3" x14ac:dyDescent="0.25">
      <c r="A5" s="75">
        <v>311000</v>
      </c>
      <c r="B5" s="76" t="s">
        <v>305</v>
      </c>
      <c r="C5" s="83">
        <v>11</v>
      </c>
    </row>
    <row r="6" spans="1:3" x14ac:dyDescent="0.25">
      <c r="A6" s="77">
        <v>311426</v>
      </c>
      <c r="B6" s="78" t="s">
        <v>306</v>
      </c>
      <c r="C6" s="84">
        <v>2</v>
      </c>
    </row>
    <row r="7" spans="1:3" x14ac:dyDescent="0.25">
      <c r="A7" s="77">
        <v>311598</v>
      </c>
      <c r="B7" s="78" t="s">
        <v>307</v>
      </c>
      <c r="C7" s="84">
        <v>4</v>
      </c>
    </row>
    <row r="8" spans="1:3" x14ac:dyDescent="0.25">
      <c r="A8" s="77">
        <v>311684</v>
      </c>
      <c r="B8" s="78" t="s">
        <v>308</v>
      </c>
      <c r="C8" s="84">
        <v>1</v>
      </c>
    </row>
    <row r="9" spans="1:3" x14ac:dyDescent="0.25">
      <c r="A9" s="77">
        <v>311792</v>
      </c>
      <c r="B9" s="78" t="s">
        <v>16</v>
      </c>
      <c r="C9" s="84">
        <v>2</v>
      </c>
    </row>
    <row r="10" spans="1:3" x14ac:dyDescent="0.25">
      <c r="A10" s="77">
        <v>311890</v>
      </c>
      <c r="B10" s="78" t="s">
        <v>309</v>
      </c>
      <c r="C10" s="84">
        <v>3</v>
      </c>
    </row>
    <row r="11" spans="1:3" x14ac:dyDescent="0.25">
      <c r="A11" s="77">
        <v>312031</v>
      </c>
      <c r="B11" s="78" t="s">
        <v>310</v>
      </c>
      <c r="C11" s="84">
        <v>2</v>
      </c>
    </row>
    <row r="12" spans="1:3" x14ac:dyDescent="0.25">
      <c r="A12" s="77">
        <v>312092</v>
      </c>
      <c r="B12" s="78" t="s">
        <v>311</v>
      </c>
      <c r="C12" s="84">
        <v>3</v>
      </c>
    </row>
    <row r="13" spans="1:3" x14ac:dyDescent="0.25">
      <c r="A13" s="77">
        <v>312097</v>
      </c>
      <c r="B13" s="78" t="s">
        <v>312</v>
      </c>
      <c r="C13" s="84">
        <v>2</v>
      </c>
    </row>
    <row r="14" spans="1:3" x14ac:dyDescent="0.25">
      <c r="A14" s="77">
        <v>312154</v>
      </c>
      <c r="B14" s="78" t="s">
        <v>313</v>
      </c>
      <c r="C14" s="84">
        <v>2</v>
      </c>
    </row>
    <row r="15" spans="1:3" x14ac:dyDescent="0.25">
      <c r="A15" s="77">
        <v>312775</v>
      </c>
      <c r="B15" s="78" t="s">
        <v>314</v>
      </c>
      <c r="C15" s="84">
        <v>1</v>
      </c>
    </row>
    <row r="16" spans="1:3" x14ac:dyDescent="0.25">
      <c r="A16" s="77">
        <v>312903</v>
      </c>
      <c r="B16" s="78" t="s">
        <v>315</v>
      </c>
      <c r="C16" s="84">
        <v>10</v>
      </c>
    </row>
    <row r="17" spans="1:3" x14ac:dyDescent="0.25">
      <c r="A17" s="77">
        <v>313330</v>
      </c>
      <c r="B17" s="78" t="s">
        <v>316</v>
      </c>
      <c r="C17" s="84">
        <v>2</v>
      </c>
    </row>
    <row r="18" spans="1:3" x14ac:dyDescent="0.25">
      <c r="A18" s="77">
        <v>313692</v>
      </c>
      <c r="B18" s="78" t="s">
        <v>317</v>
      </c>
      <c r="C18" s="84">
        <v>2</v>
      </c>
    </row>
    <row r="19" spans="1:3" x14ac:dyDescent="0.25">
      <c r="A19" s="77">
        <v>315525</v>
      </c>
      <c r="B19" s="78" t="s">
        <v>318</v>
      </c>
      <c r="C19" s="84">
        <v>1</v>
      </c>
    </row>
    <row r="20" spans="1:3" x14ac:dyDescent="0.25">
      <c r="A20" s="77">
        <v>315694</v>
      </c>
      <c r="B20" s="78" t="s">
        <v>319</v>
      </c>
      <c r="C20" s="84">
        <v>1</v>
      </c>
    </row>
    <row r="21" spans="1:3" x14ac:dyDescent="0.25">
      <c r="A21" s="77">
        <v>316562</v>
      </c>
      <c r="B21" s="78" t="s">
        <v>320</v>
      </c>
      <c r="C21" s="84">
        <v>1</v>
      </c>
    </row>
    <row r="22" spans="1:3" x14ac:dyDescent="0.25">
      <c r="A22" s="77">
        <v>316720</v>
      </c>
      <c r="B22" s="78" t="s">
        <v>321</v>
      </c>
      <c r="C22" s="84">
        <v>4</v>
      </c>
    </row>
    <row r="23" spans="1:3" x14ac:dyDescent="0.25">
      <c r="A23" s="77">
        <v>316742</v>
      </c>
      <c r="B23" s="78" t="s">
        <v>322</v>
      </c>
      <c r="C23" s="84">
        <v>1</v>
      </c>
    </row>
    <row r="24" spans="1:3" x14ac:dyDescent="0.25">
      <c r="A24" s="77">
        <v>316830</v>
      </c>
      <c r="B24" s="78" t="s">
        <v>323</v>
      </c>
      <c r="C24" s="84">
        <v>1</v>
      </c>
    </row>
    <row r="25" spans="1:3" x14ac:dyDescent="0.25">
      <c r="A25" s="77">
        <v>317009</v>
      </c>
      <c r="B25" s="78" t="s">
        <v>324</v>
      </c>
      <c r="C25" s="84">
        <v>1</v>
      </c>
    </row>
    <row r="26" spans="1:3" x14ac:dyDescent="0.25">
      <c r="A26" s="77">
        <v>317125</v>
      </c>
      <c r="B26" s="78" t="s">
        <v>325</v>
      </c>
      <c r="C26" s="84">
        <v>5</v>
      </c>
    </row>
    <row r="27" spans="1:3" x14ac:dyDescent="0.25">
      <c r="A27" s="77">
        <v>317318</v>
      </c>
      <c r="B27" s="78" t="s">
        <v>326</v>
      </c>
      <c r="C27" s="84">
        <v>1</v>
      </c>
    </row>
    <row r="28" spans="1:3" x14ac:dyDescent="0.25">
      <c r="A28" s="77">
        <v>317414</v>
      </c>
      <c r="B28" s="78" t="s">
        <v>327</v>
      </c>
      <c r="C28" s="84">
        <v>1</v>
      </c>
    </row>
    <row r="29" spans="1:3" x14ac:dyDescent="0.25">
      <c r="A29" s="77">
        <v>318687</v>
      </c>
      <c r="B29" s="78" t="s">
        <v>328</v>
      </c>
      <c r="C29" s="84">
        <v>1</v>
      </c>
    </row>
    <row r="30" spans="1:3" x14ac:dyDescent="0.25">
      <c r="A30" s="77">
        <v>318899</v>
      </c>
      <c r="B30" s="78" t="s">
        <v>329</v>
      </c>
      <c r="C30" s="84">
        <v>2</v>
      </c>
    </row>
    <row r="31" spans="1:3" x14ac:dyDescent="0.25">
      <c r="A31" s="77">
        <v>319030</v>
      </c>
      <c r="B31" s="78" t="s">
        <v>330</v>
      </c>
      <c r="C31" s="84">
        <v>1</v>
      </c>
    </row>
    <row r="32" spans="1:3" x14ac:dyDescent="0.25">
      <c r="A32" s="77">
        <v>319041</v>
      </c>
      <c r="B32" s="78" t="s">
        <v>304</v>
      </c>
      <c r="C32" s="84">
        <v>1</v>
      </c>
    </row>
    <row r="33" spans="1:3" x14ac:dyDescent="0.25">
      <c r="A33" s="77">
        <v>319165</v>
      </c>
      <c r="B33" s="78" t="s">
        <v>331</v>
      </c>
      <c r="C33" s="84">
        <v>2</v>
      </c>
    </row>
    <row r="34" spans="1:3" x14ac:dyDescent="0.25">
      <c r="A34" s="77">
        <v>319180</v>
      </c>
      <c r="B34" s="78" t="s">
        <v>332</v>
      </c>
      <c r="C34" s="84">
        <v>2</v>
      </c>
    </row>
    <row r="35" spans="1:3" x14ac:dyDescent="0.25">
      <c r="A35" s="77">
        <v>319344</v>
      </c>
      <c r="B35" s="78" t="s">
        <v>333</v>
      </c>
      <c r="C35" s="84">
        <v>4</v>
      </c>
    </row>
    <row r="36" spans="1:3" x14ac:dyDescent="0.25">
      <c r="A36" s="77">
        <v>319382</v>
      </c>
      <c r="B36" s="78" t="s">
        <v>334</v>
      </c>
      <c r="C36" s="84">
        <v>2</v>
      </c>
    </row>
    <row r="37" spans="1:3" x14ac:dyDescent="0.25">
      <c r="A37" s="77">
        <v>319963</v>
      </c>
      <c r="B37" s="78" t="s">
        <v>335</v>
      </c>
      <c r="C37" s="84">
        <v>4</v>
      </c>
    </row>
    <row r="38" spans="1:3" x14ac:dyDescent="0.25">
      <c r="A38" s="77">
        <v>319978</v>
      </c>
      <c r="B38" s="78" t="s">
        <v>336</v>
      </c>
      <c r="C38" s="84">
        <v>1</v>
      </c>
    </row>
    <row r="39" spans="1:3" x14ac:dyDescent="0.25">
      <c r="A39" s="77">
        <v>320001</v>
      </c>
      <c r="B39" s="78" t="s">
        <v>337</v>
      </c>
      <c r="C39" s="84">
        <v>3</v>
      </c>
    </row>
    <row r="40" spans="1:3" x14ac:dyDescent="0.25">
      <c r="A40" s="77">
        <v>320037</v>
      </c>
      <c r="B40" s="78" t="s">
        <v>338</v>
      </c>
      <c r="C40" s="84">
        <v>2</v>
      </c>
    </row>
    <row r="41" spans="1:3" x14ac:dyDescent="0.25">
      <c r="A41" s="77">
        <v>320132</v>
      </c>
      <c r="B41" s="78" t="s">
        <v>339</v>
      </c>
      <c r="C41" s="84">
        <v>3</v>
      </c>
    </row>
    <row r="42" spans="1:3" x14ac:dyDescent="0.25">
      <c r="A42" s="77">
        <v>320711</v>
      </c>
      <c r="B42" s="78" t="s">
        <v>340</v>
      </c>
      <c r="C42" s="84">
        <v>12</v>
      </c>
    </row>
    <row r="43" spans="1:3" x14ac:dyDescent="0.25">
      <c r="A43" s="77">
        <v>321674</v>
      </c>
      <c r="B43" s="78" t="s">
        <v>341</v>
      </c>
      <c r="C43" s="84">
        <v>25</v>
      </c>
    </row>
    <row r="44" spans="1:3" x14ac:dyDescent="0.25">
      <c r="A44" s="77">
        <v>321697</v>
      </c>
      <c r="B44" s="78" t="s">
        <v>342</v>
      </c>
      <c r="C44" s="84">
        <v>85</v>
      </c>
    </row>
    <row r="45" spans="1:3" x14ac:dyDescent="0.25">
      <c r="A45" s="77">
        <v>321919</v>
      </c>
      <c r="B45" s="78" t="s">
        <v>343</v>
      </c>
      <c r="C45" s="84">
        <v>5</v>
      </c>
    </row>
    <row r="46" spans="1:3" x14ac:dyDescent="0.25">
      <c r="A46" s="77">
        <v>321946</v>
      </c>
      <c r="B46" s="78" t="s">
        <v>344</v>
      </c>
      <c r="C46" s="84">
        <v>9</v>
      </c>
    </row>
    <row r="47" spans="1:3" x14ac:dyDescent="0.25">
      <c r="A47" s="77">
        <v>322130</v>
      </c>
      <c r="B47" s="78" t="s">
        <v>345</v>
      </c>
      <c r="C47" s="84">
        <v>1</v>
      </c>
    </row>
    <row r="48" spans="1:3" x14ac:dyDescent="0.25">
      <c r="A48" s="77">
        <v>322143</v>
      </c>
      <c r="B48" s="78" t="s">
        <v>346</v>
      </c>
      <c r="C48" s="84">
        <v>1</v>
      </c>
    </row>
    <row r="49" spans="1:3" x14ac:dyDescent="0.25">
      <c r="A49" s="77">
        <v>322212</v>
      </c>
      <c r="B49" s="78" t="s">
        <v>73</v>
      </c>
      <c r="C49" s="84">
        <v>2</v>
      </c>
    </row>
    <row r="50" spans="1:3" x14ac:dyDescent="0.25">
      <c r="A50" s="77">
        <v>322277</v>
      </c>
      <c r="B50" s="78" t="s">
        <v>347</v>
      </c>
      <c r="C50" s="84">
        <v>3</v>
      </c>
    </row>
    <row r="51" spans="1:3" x14ac:dyDescent="0.25">
      <c r="A51" s="77">
        <v>322531</v>
      </c>
      <c r="B51" s="78" t="s">
        <v>348</v>
      </c>
      <c r="C51" s="84">
        <v>1</v>
      </c>
    </row>
    <row r="52" spans="1:3" x14ac:dyDescent="0.25">
      <c r="A52" s="77">
        <v>322533</v>
      </c>
      <c r="B52" s="78" t="s">
        <v>1</v>
      </c>
      <c r="C52" s="84">
        <v>2</v>
      </c>
    </row>
    <row r="53" spans="1:3" x14ac:dyDescent="0.25">
      <c r="A53" s="77">
        <v>323286</v>
      </c>
      <c r="B53" s="78" t="s">
        <v>349</v>
      </c>
      <c r="C53" s="84">
        <v>1</v>
      </c>
    </row>
    <row r="54" spans="1:3" x14ac:dyDescent="0.25">
      <c r="A54" s="77">
        <v>324503</v>
      </c>
      <c r="B54" s="78" t="s">
        <v>197</v>
      </c>
      <c r="C54" s="84">
        <v>3</v>
      </c>
    </row>
    <row r="55" spans="1:3" x14ac:dyDescent="0.25">
      <c r="A55" s="77">
        <v>324504</v>
      </c>
      <c r="B55" s="78" t="s">
        <v>199</v>
      </c>
      <c r="C55" s="84">
        <v>7</v>
      </c>
    </row>
    <row r="56" spans="1:3" x14ac:dyDescent="0.25">
      <c r="A56" s="77">
        <v>325017</v>
      </c>
      <c r="B56" s="78" t="s">
        <v>350</v>
      </c>
      <c r="C56" s="84">
        <v>5</v>
      </c>
    </row>
    <row r="57" spans="1:3" x14ac:dyDescent="0.25">
      <c r="A57" s="77">
        <v>325631</v>
      </c>
      <c r="B57" s="78" t="s">
        <v>351</v>
      </c>
      <c r="C57" s="84">
        <v>3</v>
      </c>
    </row>
    <row r="58" spans="1:3" x14ac:dyDescent="0.25">
      <c r="A58" s="77">
        <v>325755</v>
      </c>
      <c r="B58" s="78" t="s">
        <v>352</v>
      </c>
      <c r="C58" s="84">
        <v>2</v>
      </c>
    </row>
    <row r="59" spans="1:3" x14ac:dyDescent="0.25">
      <c r="A59" s="77">
        <v>325764</v>
      </c>
      <c r="B59" s="78" t="s">
        <v>353</v>
      </c>
      <c r="C59" s="84">
        <v>2</v>
      </c>
    </row>
    <row r="60" spans="1:3" x14ac:dyDescent="0.25">
      <c r="A60" s="77">
        <v>325767</v>
      </c>
      <c r="B60" s="78" t="s">
        <v>354</v>
      </c>
      <c r="C60" s="84">
        <v>2</v>
      </c>
    </row>
    <row r="61" spans="1:3" x14ac:dyDescent="0.25">
      <c r="A61" s="77">
        <v>325769</v>
      </c>
      <c r="B61" s="78" t="s">
        <v>355</v>
      </c>
      <c r="C61" s="84">
        <v>2</v>
      </c>
    </row>
    <row r="62" spans="1:3" x14ac:dyDescent="0.25">
      <c r="A62" s="77">
        <v>325811</v>
      </c>
      <c r="B62" s="78" t="s">
        <v>356</v>
      </c>
      <c r="C62" s="84">
        <v>17</v>
      </c>
    </row>
    <row r="63" spans="1:3" x14ac:dyDescent="0.25">
      <c r="A63" s="77">
        <v>326091</v>
      </c>
      <c r="B63" s="78" t="s">
        <v>357</v>
      </c>
      <c r="C63" s="84">
        <v>1</v>
      </c>
    </row>
    <row r="64" spans="1:3" x14ac:dyDescent="0.25">
      <c r="A64" s="77">
        <v>326298</v>
      </c>
      <c r="B64" s="78" t="s">
        <v>358</v>
      </c>
      <c r="C64" s="84">
        <v>2</v>
      </c>
    </row>
    <row r="65" spans="1:3" x14ac:dyDescent="0.25">
      <c r="A65" s="77">
        <v>326333</v>
      </c>
      <c r="B65" s="78" t="s">
        <v>359</v>
      </c>
      <c r="C65" s="84">
        <v>1</v>
      </c>
    </row>
    <row r="66" spans="1:3" x14ac:dyDescent="0.25">
      <c r="A66" s="77">
        <v>326362</v>
      </c>
      <c r="B66" s="78" t="s">
        <v>360</v>
      </c>
      <c r="C66" s="84">
        <v>2</v>
      </c>
    </row>
    <row r="67" spans="1:3" x14ac:dyDescent="0.25">
      <c r="A67" s="77">
        <v>326365</v>
      </c>
      <c r="B67" s="78" t="s">
        <v>361</v>
      </c>
      <c r="C67" s="84">
        <v>2</v>
      </c>
    </row>
    <row r="68" spans="1:3" x14ac:dyDescent="0.25">
      <c r="A68" s="77">
        <v>326366</v>
      </c>
      <c r="B68" s="78" t="s">
        <v>362</v>
      </c>
      <c r="C68" s="84">
        <v>1</v>
      </c>
    </row>
    <row r="69" spans="1:3" x14ac:dyDescent="0.25">
      <c r="A69" s="77">
        <v>326367</v>
      </c>
      <c r="B69" s="78" t="s">
        <v>363</v>
      </c>
      <c r="C69" s="84">
        <v>4</v>
      </c>
    </row>
    <row r="70" spans="1:3" x14ac:dyDescent="0.25">
      <c r="A70" s="77">
        <v>326543</v>
      </c>
      <c r="B70" s="78" t="s">
        <v>364</v>
      </c>
      <c r="C70" s="84">
        <v>2</v>
      </c>
    </row>
    <row r="71" spans="1:3" x14ac:dyDescent="0.25">
      <c r="A71" s="77">
        <v>326819</v>
      </c>
      <c r="B71" s="78" t="s">
        <v>365</v>
      </c>
      <c r="C71" s="84">
        <v>4</v>
      </c>
    </row>
    <row r="72" spans="1:3" x14ac:dyDescent="0.25">
      <c r="A72" s="77">
        <v>326917</v>
      </c>
      <c r="B72" s="78" t="s">
        <v>366</v>
      </c>
      <c r="C72" s="84">
        <v>16</v>
      </c>
    </row>
    <row r="73" spans="1:3" x14ac:dyDescent="0.25">
      <c r="A73" s="77">
        <v>327231</v>
      </c>
      <c r="B73" s="78" t="s">
        <v>367</v>
      </c>
      <c r="C73" s="84">
        <v>2</v>
      </c>
    </row>
    <row r="74" spans="1:3" x14ac:dyDescent="0.25">
      <c r="A74" s="77">
        <v>327848</v>
      </c>
      <c r="B74" s="78" t="s">
        <v>368</v>
      </c>
      <c r="C74" s="84">
        <v>2</v>
      </c>
    </row>
    <row r="75" spans="1:3" x14ac:dyDescent="0.25">
      <c r="A75" s="77">
        <v>328427</v>
      </c>
      <c r="B75" s="78" t="s">
        <v>369</v>
      </c>
      <c r="C75" s="84">
        <v>3</v>
      </c>
    </row>
    <row r="76" spans="1:3" x14ac:dyDescent="0.25">
      <c r="A76" s="77">
        <v>328734</v>
      </c>
      <c r="B76" s="78" t="s">
        <v>370</v>
      </c>
      <c r="C76" s="84">
        <v>2</v>
      </c>
    </row>
    <row r="77" spans="1:3" x14ac:dyDescent="0.25">
      <c r="A77" s="77">
        <v>328768</v>
      </c>
      <c r="B77" s="78" t="s">
        <v>371</v>
      </c>
      <c r="C77" s="84">
        <v>1</v>
      </c>
    </row>
    <row r="78" spans="1:3" x14ac:dyDescent="0.25">
      <c r="A78" s="77">
        <v>328811</v>
      </c>
      <c r="B78" s="78" t="s">
        <v>372</v>
      </c>
      <c r="C78" s="84">
        <v>2</v>
      </c>
    </row>
    <row r="79" spans="1:3" x14ac:dyDescent="0.25">
      <c r="A79" s="77">
        <v>329088</v>
      </c>
      <c r="B79" s="78" t="s">
        <v>373</v>
      </c>
      <c r="C79" s="84">
        <v>1</v>
      </c>
    </row>
    <row r="80" spans="1:3" x14ac:dyDescent="0.25">
      <c r="A80" s="77">
        <v>329154</v>
      </c>
      <c r="B80" s="78" t="s">
        <v>374</v>
      </c>
      <c r="C80" s="84">
        <v>3</v>
      </c>
    </row>
    <row r="81" spans="1:3" x14ac:dyDescent="0.25">
      <c r="A81" s="77">
        <v>329362</v>
      </c>
      <c r="B81" s="78" t="s">
        <v>375</v>
      </c>
      <c r="C81" s="84">
        <v>2</v>
      </c>
    </row>
    <row r="82" spans="1:3" x14ac:dyDescent="0.25">
      <c r="A82" s="77">
        <v>329392</v>
      </c>
      <c r="B82" s="78" t="s">
        <v>376</v>
      </c>
      <c r="C82" s="84">
        <v>20</v>
      </c>
    </row>
    <row r="83" spans="1:3" x14ac:dyDescent="0.25">
      <c r="A83" s="77">
        <v>329399</v>
      </c>
      <c r="B83" s="78" t="s">
        <v>377</v>
      </c>
      <c r="C83" s="84">
        <v>1</v>
      </c>
    </row>
    <row r="84" spans="1:3" x14ac:dyDescent="0.25">
      <c r="A84" s="77">
        <v>329517</v>
      </c>
      <c r="B84" s="78" t="s">
        <v>378</v>
      </c>
      <c r="C84" s="84">
        <v>1</v>
      </c>
    </row>
    <row r="85" spans="1:3" x14ac:dyDescent="0.25">
      <c r="A85" s="77">
        <v>329542</v>
      </c>
      <c r="B85" s="78" t="s">
        <v>71</v>
      </c>
      <c r="C85" s="84">
        <v>4</v>
      </c>
    </row>
    <row r="86" spans="1:3" x14ac:dyDescent="0.25">
      <c r="A86" s="77">
        <v>329590</v>
      </c>
      <c r="B86" s="78" t="s">
        <v>379</v>
      </c>
      <c r="C86" s="84">
        <v>3</v>
      </c>
    </row>
    <row r="87" spans="1:3" x14ac:dyDescent="0.25">
      <c r="A87" s="77">
        <v>329625</v>
      </c>
      <c r="B87" s="78" t="s">
        <v>380</v>
      </c>
      <c r="C87" s="84">
        <v>3</v>
      </c>
    </row>
    <row r="88" spans="1:3" x14ac:dyDescent="0.25">
      <c r="A88" s="77">
        <v>329854</v>
      </c>
      <c r="B88" s="78" t="s">
        <v>381</v>
      </c>
      <c r="C88" s="84">
        <v>7</v>
      </c>
    </row>
    <row r="89" spans="1:3" x14ac:dyDescent="0.25">
      <c r="A89" s="77">
        <v>329901</v>
      </c>
      <c r="B89" s="78" t="s">
        <v>382</v>
      </c>
      <c r="C89" s="84">
        <v>1</v>
      </c>
    </row>
    <row r="90" spans="1:3" x14ac:dyDescent="0.25">
      <c r="A90" s="77">
        <v>330403</v>
      </c>
      <c r="B90" s="78" t="s">
        <v>383</v>
      </c>
      <c r="C90" s="84">
        <v>5</v>
      </c>
    </row>
    <row r="91" spans="1:3" x14ac:dyDescent="0.25">
      <c r="A91" s="77">
        <v>330746</v>
      </c>
      <c r="B91" s="78" t="s">
        <v>384</v>
      </c>
      <c r="C91" s="84">
        <v>1</v>
      </c>
    </row>
    <row r="92" spans="1:3" x14ac:dyDescent="0.25">
      <c r="A92" s="77">
        <v>330747</v>
      </c>
      <c r="B92" s="78" t="s">
        <v>385</v>
      </c>
      <c r="C92" s="84">
        <v>1</v>
      </c>
    </row>
    <row r="93" spans="1:3" x14ac:dyDescent="0.25">
      <c r="A93" s="77">
        <v>330750</v>
      </c>
      <c r="B93" s="78" t="s">
        <v>386</v>
      </c>
      <c r="C93" s="84">
        <v>1</v>
      </c>
    </row>
    <row r="94" spans="1:3" x14ac:dyDescent="0.25">
      <c r="A94" s="77">
        <v>330752</v>
      </c>
      <c r="B94" s="78" t="s">
        <v>387</v>
      </c>
      <c r="C94" s="84">
        <v>1</v>
      </c>
    </row>
    <row r="95" spans="1:3" x14ac:dyDescent="0.25">
      <c r="A95" s="77">
        <v>330760</v>
      </c>
      <c r="B95" s="78" t="s">
        <v>388</v>
      </c>
      <c r="C95" s="84">
        <v>1</v>
      </c>
    </row>
    <row r="96" spans="1:3" x14ac:dyDescent="0.25">
      <c r="A96" s="77">
        <v>330761</v>
      </c>
      <c r="B96" s="78" t="s">
        <v>389</v>
      </c>
      <c r="C96" s="84">
        <v>1</v>
      </c>
    </row>
    <row r="97" spans="1:3" x14ac:dyDescent="0.25">
      <c r="A97" s="77">
        <v>330762</v>
      </c>
      <c r="B97" s="78" t="s">
        <v>390</v>
      </c>
      <c r="C97" s="84">
        <v>1</v>
      </c>
    </row>
    <row r="98" spans="1:3" x14ac:dyDescent="0.25">
      <c r="A98" s="77">
        <v>330763</v>
      </c>
      <c r="B98" s="78" t="s">
        <v>391</v>
      </c>
      <c r="C98" s="84">
        <v>1</v>
      </c>
    </row>
    <row r="99" spans="1:3" x14ac:dyDescent="0.25">
      <c r="A99" s="77">
        <v>330770</v>
      </c>
      <c r="B99" s="78" t="s">
        <v>392</v>
      </c>
      <c r="C99" s="84">
        <v>1</v>
      </c>
    </row>
    <row r="100" spans="1:3" x14ac:dyDescent="0.25">
      <c r="A100" s="77">
        <v>330851</v>
      </c>
      <c r="B100" s="78" t="s">
        <v>393</v>
      </c>
      <c r="C100" s="84">
        <v>2</v>
      </c>
    </row>
    <row r="101" spans="1:3" x14ac:dyDescent="0.25">
      <c r="A101" s="77">
        <v>330876</v>
      </c>
      <c r="B101" s="78" t="s">
        <v>54</v>
      </c>
      <c r="C101" s="84">
        <v>15</v>
      </c>
    </row>
    <row r="102" spans="1:3" x14ac:dyDescent="0.25">
      <c r="A102" s="77">
        <v>331381</v>
      </c>
      <c r="B102" s="78" t="s">
        <v>394</v>
      </c>
      <c r="C102" s="84">
        <v>1</v>
      </c>
    </row>
    <row r="103" spans="1:3" x14ac:dyDescent="0.25">
      <c r="A103" s="77">
        <v>331624</v>
      </c>
      <c r="B103" s="78" t="s">
        <v>395</v>
      </c>
      <c r="C103" s="84">
        <v>34</v>
      </c>
    </row>
    <row r="104" spans="1:3" x14ac:dyDescent="0.25">
      <c r="A104" s="77">
        <v>331636</v>
      </c>
      <c r="B104" s="78" t="s">
        <v>396</v>
      </c>
      <c r="C104" s="84">
        <v>2</v>
      </c>
    </row>
    <row r="105" spans="1:3" x14ac:dyDescent="0.25">
      <c r="A105" s="77">
        <v>332775</v>
      </c>
      <c r="B105" s="78" t="s">
        <v>143</v>
      </c>
      <c r="C105" s="84">
        <v>1</v>
      </c>
    </row>
    <row r="106" spans="1:3" x14ac:dyDescent="0.25">
      <c r="A106" s="77">
        <v>333879</v>
      </c>
      <c r="B106" s="78" t="s">
        <v>397</v>
      </c>
      <c r="C106" s="84">
        <v>1</v>
      </c>
    </row>
    <row r="107" spans="1:3" x14ac:dyDescent="0.25">
      <c r="A107" s="77">
        <v>333959</v>
      </c>
      <c r="B107" s="78" t="s">
        <v>398</v>
      </c>
      <c r="C107" s="84">
        <v>1</v>
      </c>
    </row>
    <row r="108" spans="1:3" x14ac:dyDescent="0.25">
      <c r="A108" s="77">
        <v>333980</v>
      </c>
      <c r="B108" s="78" t="s">
        <v>399</v>
      </c>
      <c r="C108" s="84">
        <v>1</v>
      </c>
    </row>
    <row r="109" spans="1:3" x14ac:dyDescent="0.25">
      <c r="A109" s="77">
        <v>334042</v>
      </c>
      <c r="B109" s="78" t="s">
        <v>400</v>
      </c>
      <c r="C109" s="84">
        <v>1</v>
      </c>
    </row>
    <row r="110" spans="1:3" x14ac:dyDescent="0.25">
      <c r="A110" s="77">
        <v>334183</v>
      </c>
      <c r="B110" s="78" t="s">
        <v>401</v>
      </c>
      <c r="C110" s="84">
        <v>10</v>
      </c>
    </row>
    <row r="111" spans="1:3" x14ac:dyDescent="0.25">
      <c r="A111" s="77">
        <v>335201</v>
      </c>
      <c r="B111" s="78" t="s">
        <v>402</v>
      </c>
      <c r="C111" s="84">
        <v>1</v>
      </c>
    </row>
    <row r="112" spans="1:3" x14ac:dyDescent="0.25">
      <c r="A112" s="77">
        <v>335204</v>
      </c>
      <c r="B112" s="78" t="s">
        <v>403</v>
      </c>
      <c r="C112" s="84">
        <v>1</v>
      </c>
    </row>
    <row r="113" spans="1:3" x14ac:dyDescent="0.25">
      <c r="A113" s="77">
        <v>335238</v>
      </c>
      <c r="B113" s="78" t="s">
        <v>404</v>
      </c>
      <c r="C113" s="84">
        <v>2</v>
      </c>
    </row>
    <row r="114" spans="1:3" x14ac:dyDescent="0.25">
      <c r="A114" s="77">
        <v>335260</v>
      </c>
      <c r="B114" s="78" t="s">
        <v>405</v>
      </c>
      <c r="C114" s="84">
        <v>3</v>
      </c>
    </row>
    <row r="115" spans="1:3" x14ac:dyDescent="0.25">
      <c r="A115" s="77">
        <v>335261</v>
      </c>
      <c r="B115" s="78" t="s">
        <v>406</v>
      </c>
      <c r="C115" s="84">
        <v>1</v>
      </c>
    </row>
    <row r="116" spans="1:3" x14ac:dyDescent="0.25">
      <c r="A116" s="77">
        <v>336422</v>
      </c>
      <c r="B116" s="78" t="s">
        <v>407</v>
      </c>
      <c r="C116" s="84">
        <v>2</v>
      </c>
    </row>
    <row r="117" spans="1:3" x14ac:dyDescent="0.25">
      <c r="A117" s="77">
        <v>336604</v>
      </c>
      <c r="B117" s="78" t="s">
        <v>408</v>
      </c>
      <c r="C117" s="84">
        <v>2</v>
      </c>
    </row>
    <row r="118" spans="1:3" x14ac:dyDescent="0.25">
      <c r="A118" s="77">
        <v>337537</v>
      </c>
      <c r="B118" s="78" t="s">
        <v>409</v>
      </c>
      <c r="C118" s="84">
        <v>1</v>
      </c>
    </row>
    <row r="119" spans="1:3" x14ac:dyDescent="0.25">
      <c r="A119" s="77">
        <v>337706</v>
      </c>
      <c r="B119" s="78" t="s">
        <v>410</v>
      </c>
      <c r="C119" s="84">
        <v>3</v>
      </c>
    </row>
    <row r="120" spans="1:3" x14ac:dyDescent="0.25">
      <c r="A120" s="77">
        <v>338191</v>
      </c>
      <c r="B120" s="78" t="s">
        <v>2</v>
      </c>
      <c r="C120" s="84">
        <v>10</v>
      </c>
    </row>
    <row r="121" spans="1:3" x14ac:dyDescent="0.25">
      <c r="A121" s="77">
        <v>338797</v>
      </c>
      <c r="B121" s="78" t="s">
        <v>135</v>
      </c>
      <c r="C121" s="84">
        <v>1</v>
      </c>
    </row>
    <row r="122" spans="1:3" x14ac:dyDescent="0.25">
      <c r="A122" s="77">
        <v>338838</v>
      </c>
      <c r="B122" s="78" t="s">
        <v>411</v>
      </c>
      <c r="C122" s="84">
        <v>2</v>
      </c>
    </row>
    <row r="123" spans="1:3" x14ac:dyDescent="0.25">
      <c r="A123" s="77">
        <v>338910</v>
      </c>
      <c r="B123" s="78" t="s">
        <v>412</v>
      </c>
      <c r="C123" s="84">
        <v>1</v>
      </c>
    </row>
    <row r="124" spans="1:3" x14ac:dyDescent="0.25">
      <c r="A124" s="77">
        <v>339027</v>
      </c>
      <c r="B124" s="78" t="s">
        <v>413</v>
      </c>
      <c r="C124" s="84">
        <v>1</v>
      </c>
    </row>
    <row r="125" spans="1:3" x14ac:dyDescent="0.25">
      <c r="A125" s="77">
        <v>339586</v>
      </c>
      <c r="B125" s="78" t="s">
        <v>187</v>
      </c>
      <c r="C125" s="84">
        <v>1</v>
      </c>
    </row>
    <row r="126" spans="1:3" x14ac:dyDescent="0.25">
      <c r="A126" s="77">
        <v>339661</v>
      </c>
      <c r="B126" s="78" t="s">
        <v>190</v>
      </c>
      <c r="C126" s="84">
        <v>1</v>
      </c>
    </row>
    <row r="127" spans="1:3" x14ac:dyDescent="0.25">
      <c r="A127" s="77">
        <v>340058</v>
      </c>
      <c r="B127" s="78" t="s">
        <v>414</v>
      </c>
      <c r="C127" s="84">
        <v>2</v>
      </c>
    </row>
    <row r="128" spans="1:3" x14ac:dyDescent="0.25">
      <c r="A128" s="77">
        <v>340632</v>
      </c>
      <c r="B128" s="78" t="s">
        <v>415</v>
      </c>
      <c r="C128" s="84">
        <v>10</v>
      </c>
    </row>
    <row r="129" spans="1:3" x14ac:dyDescent="0.25">
      <c r="A129" s="77">
        <v>340844</v>
      </c>
      <c r="B129" s="78" t="s">
        <v>198</v>
      </c>
      <c r="C129" s="84">
        <v>2</v>
      </c>
    </row>
    <row r="130" spans="1:3" x14ac:dyDescent="0.25">
      <c r="A130" s="77">
        <v>340846</v>
      </c>
      <c r="B130" s="78" t="s">
        <v>200</v>
      </c>
      <c r="C130" s="84">
        <v>5</v>
      </c>
    </row>
    <row r="131" spans="1:3" x14ac:dyDescent="0.25">
      <c r="A131" s="77">
        <v>340850</v>
      </c>
      <c r="B131" s="78" t="s">
        <v>416</v>
      </c>
      <c r="C131" s="84">
        <v>4</v>
      </c>
    </row>
    <row r="132" spans="1:3" x14ac:dyDescent="0.25">
      <c r="A132" s="77">
        <v>341066</v>
      </c>
      <c r="B132" s="78" t="s">
        <v>417</v>
      </c>
      <c r="C132" s="84">
        <v>2</v>
      </c>
    </row>
    <row r="133" spans="1:3" x14ac:dyDescent="0.25">
      <c r="A133" s="77">
        <v>342206</v>
      </c>
      <c r="B133" s="78" t="s">
        <v>418</v>
      </c>
      <c r="C133" s="84">
        <v>5</v>
      </c>
    </row>
    <row r="134" spans="1:3" x14ac:dyDescent="0.25">
      <c r="A134" s="77">
        <v>342621</v>
      </c>
      <c r="B134" s="78" t="s">
        <v>419</v>
      </c>
      <c r="C134" s="84">
        <v>2</v>
      </c>
    </row>
    <row r="135" spans="1:3" x14ac:dyDescent="0.25">
      <c r="A135" s="77">
        <v>343163</v>
      </c>
      <c r="B135" s="78" t="s">
        <v>420</v>
      </c>
      <c r="C135" s="84">
        <v>4</v>
      </c>
    </row>
    <row r="136" spans="1:3" x14ac:dyDescent="0.25">
      <c r="A136" s="77">
        <v>344266</v>
      </c>
      <c r="B136" s="78" t="s">
        <v>421</v>
      </c>
      <c r="C136" s="84">
        <v>1</v>
      </c>
    </row>
    <row r="137" spans="1:3" x14ac:dyDescent="0.25">
      <c r="A137" s="77">
        <v>344267</v>
      </c>
      <c r="B137" s="78" t="s">
        <v>422</v>
      </c>
      <c r="C137" s="84">
        <v>4</v>
      </c>
    </row>
    <row r="138" spans="1:3" x14ac:dyDescent="0.25">
      <c r="A138" s="77">
        <v>344457</v>
      </c>
      <c r="B138" s="78" t="s">
        <v>423</v>
      </c>
      <c r="C138" s="84">
        <v>4</v>
      </c>
    </row>
    <row r="139" spans="1:3" x14ac:dyDescent="0.25">
      <c r="A139" s="77">
        <v>346101</v>
      </c>
      <c r="B139" s="78" t="s">
        <v>424</v>
      </c>
      <c r="C139" s="84">
        <v>1</v>
      </c>
    </row>
    <row r="140" spans="1:3" x14ac:dyDescent="0.25">
      <c r="A140" s="77">
        <v>346646</v>
      </c>
      <c r="B140" s="78" t="s">
        <v>425</v>
      </c>
      <c r="C140" s="84">
        <v>2</v>
      </c>
    </row>
    <row r="141" spans="1:3" x14ac:dyDescent="0.25">
      <c r="A141" s="77">
        <v>346745</v>
      </c>
      <c r="B141" s="78" t="s">
        <v>426</v>
      </c>
      <c r="C141" s="84">
        <v>2</v>
      </c>
    </row>
    <row r="142" spans="1:3" x14ac:dyDescent="0.25">
      <c r="A142" s="77">
        <v>346996</v>
      </c>
      <c r="B142" s="78" t="s">
        <v>427</v>
      </c>
      <c r="C142" s="84">
        <v>1</v>
      </c>
    </row>
    <row r="143" spans="1:3" x14ac:dyDescent="0.25">
      <c r="A143" s="77">
        <v>347596</v>
      </c>
      <c r="B143" s="78" t="s">
        <v>428</v>
      </c>
      <c r="C143" s="84">
        <v>2</v>
      </c>
    </row>
    <row r="144" spans="1:3" x14ac:dyDescent="0.25">
      <c r="A144" s="77">
        <v>348248</v>
      </c>
      <c r="B144" s="78" t="s">
        <v>429</v>
      </c>
      <c r="C144" s="84">
        <v>3</v>
      </c>
    </row>
    <row r="145" spans="1:3" x14ac:dyDescent="0.25">
      <c r="A145" s="77">
        <v>350060</v>
      </c>
      <c r="B145" s="78" t="s">
        <v>430</v>
      </c>
      <c r="C145" s="84">
        <v>1</v>
      </c>
    </row>
    <row r="146" spans="1:3" x14ac:dyDescent="0.25">
      <c r="A146" s="77">
        <v>350064</v>
      </c>
      <c r="B146" s="78" t="s">
        <v>431</v>
      </c>
      <c r="C146" s="84">
        <v>1</v>
      </c>
    </row>
    <row r="147" spans="1:3" x14ac:dyDescent="0.25">
      <c r="A147" s="77">
        <v>350070</v>
      </c>
      <c r="B147" s="78" t="s">
        <v>58</v>
      </c>
      <c r="C147" s="84">
        <v>10</v>
      </c>
    </row>
    <row r="148" spans="1:3" x14ac:dyDescent="0.25">
      <c r="A148" s="77">
        <v>350610</v>
      </c>
      <c r="B148" s="78" t="s">
        <v>432</v>
      </c>
      <c r="C148" s="84">
        <v>1</v>
      </c>
    </row>
    <row r="149" spans="1:3" x14ac:dyDescent="0.25">
      <c r="A149" s="77">
        <v>350713</v>
      </c>
      <c r="B149" s="78" t="s">
        <v>433</v>
      </c>
      <c r="C149" s="84">
        <v>3</v>
      </c>
    </row>
    <row r="150" spans="1:3" x14ac:dyDescent="0.25">
      <c r="A150" s="77">
        <v>351201</v>
      </c>
      <c r="B150" s="78" t="s">
        <v>434</v>
      </c>
      <c r="C150" s="84">
        <v>1</v>
      </c>
    </row>
    <row r="151" spans="1:3" x14ac:dyDescent="0.25">
      <c r="A151" s="77">
        <v>352017</v>
      </c>
      <c r="B151" s="78" t="s">
        <v>127</v>
      </c>
      <c r="C151" s="84">
        <v>6</v>
      </c>
    </row>
    <row r="152" spans="1:3" x14ac:dyDescent="0.25">
      <c r="A152" s="77">
        <v>352097</v>
      </c>
      <c r="B152" s="78" t="s">
        <v>435</v>
      </c>
      <c r="C152" s="84">
        <v>2</v>
      </c>
    </row>
    <row r="153" spans="1:3" x14ac:dyDescent="0.25">
      <c r="A153" s="77">
        <v>352355</v>
      </c>
      <c r="B153" s="78" t="s">
        <v>436</v>
      </c>
      <c r="C153" s="84">
        <v>3</v>
      </c>
    </row>
    <row r="154" spans="1:3" x14ac:dyDescent="0.25">
      <c r="A154" s="77">
        <v>353233</v>
      </c>
      <c r="B154" s="78" t="s">
        <v>124</v>
      </c>
      <c r="C154" s="84">
        <v>6</v>
      </c>
    </row>
    <row r="155" spans="1:3" x14ac:dyDescent="0.25">
      <c r="A155" s="77">
        <v>353234</v>
      </c>
      <c r="B155" s="78" t="s">
        <v>125</v>
      </c>
      <c r="C155" s="84">
        <v>6</v>
      </c>
    </row>
    <row r="156" spans="1:3" x14ac:dyDescent="0.25">
      <c r="A156" s="77">
        <v>353235</v>
      </c>
      <c r="B156" s="78" t="s">
        <v>126</v>
      </c>
      <c r="C156" s="84">
        <v>5</v>
      </c>
    </row>
    <row r="157" spans="1:3" x14ac:dyDescent="0.25">
      <c r="A157" s="77">
        <v>353236</v>
      </c>
      <c r="B157" s="78" t="s">
        <v>146</v>
      </c>
      <c r="C157" s="84">
        <v>1</v>
      </c>
    </row>
    <row r="158" spans="1:3" x14ac:dyDescent="0.25">
      <c r="A158" s="77">
        <v>353260</v>
      </c>
      <c r="B158" s="78" t="s">
        <v>437</v>
      </c>
      <c r="C158" s="84">
        <v>100</v>
      </c>
    </row>
    <row r="159" spans="1:3" x14ac:dyDescent="0.25">
      <c r="A159" s="77">
        <v>353688</v>
      </c>
      <c r="B159" s="78" t="s">
        <v>438</v>
      </c>
      <c r="C159" s="84">
        <v>1</v>
      </c>
    </row>
    <row r="160" spans="1:3" x14ac:dyDescent="0.25">
      <c r="A160" s="77">
        <v>358604</v>
      </c>
      <c r="B160" s="78" t="s">
        <v>439</v>
      </c>
      <c r="C160" s="84">
        <v>2</v>
      </c>
    </row>
    <row r="161" spans="1:3" x14ac:dyDescent="0.25">
      <c r="A161" s="77">
        <v>358795</v>
      </c>
      <c r="B161" s="78" t="s">
        <v>440</v>
      </c>
      <c r="C161" s="84">
        <v>30</v>
      </c>
    </row>
    <row r="162" spans="1:3" x14ac:dyDescent="0.25">
      <c r="A162" s="77">
        <v>361316</v>
      </c>
      <c r="B162" s="78" t="s">
        <v>441</v>
      </c>
      <c r="C162" s="84">
        <v>5</v>
      </c>
    </row>
    <row r="163" spans="1:3" x14ac:dyDescent="0.25">
      <c r="A163" s="77">
        <v>361705</v>
      </c>
      <c r="B163" s="78" t="s">
        <v>442</v>
      </c>
      <c r="C163" s="84">
        <v>24</v>
      </c>
    </row>
    <row r="164" spans="1:3" x14ac:dyDescent="0.25">
      <c r="A164" s="77">
        <v>362213</v>
      </c>
      <c r="B164" s="78" t="s">
        <v>443</v>
      </c>
      <c r="C164" s="84">
        <v>12</v>
      </c>
    </row>
    <row r="165" spans="1:3" x14ac:dyDescent="0.25">
      <c r="A165" s="77">
        <v>362282</v>
      </c>
      <c r="B165" s="78" t="s">
        <v>444</v>
      </c>
      <c r="C165" s="84">
        <v>5</v>
      </c>
    </row>
    <row r="166" spans="1:3" x14ac:dyDescent="0.25">
      <c r="A166" s="77">
        <v>362916</v>
      </c>
      <c r="B166" s="78" t="s">
        <v>445</v>
      </c>
      <c r="C166" s="84">
        <v>1</v>
      </c>
    </row>
    <row r="167" spans="1:3" x14ac:dyDescent="0.25">
      <c r="A167" s="77">
        <v>362938</v>
      </c>
      <c r="B167" s="78" t="s">
        <v>446</v>
      </c>
      <c r="C167" s="84">
        <v>3</v>
      </c>
    </row>
    <row r="168" spans="1:3" x14ac:dyDescent="0.25">
      <c r="A168" s="77">
        <v>363020</v>
      </c>
      <c r="B168" s="78" t="s">
        <v>447</v>
      </c>
      <c r="C168" s="84">
        <v>1</v>
      </c>
    </row>
    <row r="169" spans="1:3" x14ac:dyDescent="0.25">
      <c r="A169" s="77">
        <v>363023</v>
      </c>
      <c r="B169" s="78" t="s">
        <v>448</v>
      </c>
      <c r="C169" s="84">
        <v>5</v>
      </c>
    </row>
    <row r="170" spans="1:3" x14ac:dyDescent="0.25">
      <c r="A170" s="77">
        <v>363024</v>
      </c>
      <c r="B170" s="78" t="s">
        <v>449</v>
      </c>
      <c r="C170" s="84">
        <v>3</v>
      </c>
    </row>
    <row r="171" spans="1:3" x14ac:dyDescent="0.25">
      <c r="A171" s="77">
        <v>363069</v>
      </c>
      <c r="B171" s="78" t="s">
        <v>450</v>
      </c>
      <c r="C171" s="84">
        <v>1</v>
      </c>
    </row>
    <row r="172" spans="1:3" x14ac:dyDescent="0.25">
      <c r="A172" s="77">
        <v>364360</v>
      </c>
      <c r="B172" s="78" t="s">
        <v>26</v>
      </c>
      <c r="C172" s="84">
        <v>5</v>
      </c>
    </row>
    <row r="173" spans="1:3" x14ac:dyDescent="0.25">
      <c r="A173" s="77">
        <v>364382</v>
      </c>
      <c r="B173" s="78" t="s">
        <v>451</v>
      </c>
      <c r="C173" s="84">
        <v>8</v>
      </c>
    </row>
    <row r="174" spans="1:3" x14ac:dyDescent="0.25">
      <c r="A174" s="77">
        <v>364553</v>
      </c>
      <c r="B174" s="78" t="s">
        <v>452</v>
      </c>
      <c r="C174" s="84">
        <v>2</v>
      </c>
    </row>
    <row r="175" spans="1:3" x14ac:dyDescent="0.25">
      <c r="A175" s="77">
        <v>364595</v>
      </c>
      <c r="B175" s="78" t="s">
        <v>453</v>
      </c>
      <c r="C175" s="84">
        <v>9</v>
      </c>
    </row>
    <row r="176" spans="1:3" x14ac:dyDescent="0.25">
      <c r="A176" s="77">
        <v>364644</v>
      </c>
      <c r="B176" s="78" t="s">
        <v>454</v>
      </c>
      <c r="C176" s="84">
        <v>10</v>
      </c>
    </row>
    <row r="177" spans="1:3" x14ac:dyDescent="0.25">
      <c r="A177" s="77">
        <v>364662</v>
      </c>
      <c r="B177" s="78" t="s">
        <v>455</v>
      </c>
      <c r="C177" s="84">
        <v>5</v>
      </c>
    </row>
    <row r="178" spans="1:3" x14ac:dyDescent="0.25">
      <c r="A178" s="77">
        <v>364678</v>
      </c>
      <c r="B178" s="78" t="s">
        <v>456</v>
      </c>
      <c r="C178" s="84">
        <v>1</v>
      </c>
    </row>
    <row r="179" spans="1:3" x14ac:dyDescent="0.25">
      <c r="A179" s="77">
        <v>364754</v>
      </c>
      <c r="B179" s="78" t="s">
        <v>457</v>
      </c>
      <c r="C179" s="84">
        <v>1</v>
      </c>
    </row>
    <row r="180" spans="1:3" x14ac:dyDescent="0.25">
      <c r="A180" s="77">
        <v>364755</v>
      </c>
      <c r="B180" s="78" t="s">
        <v>458</v>
      </c>
      <c r="C180" s="84">
        <v>2</v>
      </c>
    </row>
    <row r="181" spans="1:3" x14ac:dyDescent="0.25">
      <c r="A181" s="77">
        <v>364830</v>
      </c>
      <c r="B181" s="78" t="s">
        <v>459</v>
      </c>
      <c r="C181" s="84">
        <v>2</v>
      </c>
    </row>
    <row r="182" spans="1:3" x14ac:dyDescent="0.25">
      <c r="A182" s="77">
        <v>364930</v>
      </c>
      <c r="B182" s="78" t="s">
        <v>460</v>
      </c>
      <c r="C182" s="84">
        <v>1</v>
      </c>
    </row>
    <row r="183" spans="1:3" x14ac:dyDescent="0.25">
      <c r="A183" s="77">
        <v>366475</v>
      </c>
      <c r="B183" s="78" t="s">
        <v>461</v>
      </c>
      <c r="C183" s="84">
        <v>3</v>
      </c>
    </row>
    <row r="184" spans="1:3" x14ac:dyDescent="0.25">
      <c r="A184" s="77">
        <v>366513</v>
      </c>
      <c r="B184" s="78" t="s">
        <v>129</v>
      </c>
      <c r="C184" s="84">
        <v>2</v>
      </c>
    </row>
    <row r="185" spans="1:3" x14ac:dyDescent="0.25">
      <c r="A185" s="77">
        <v>366515</v>
      </c>
      <c r="B185" s="78" t="s">
        <v>130</v>
      </c>
      <c r="C185" s="84">
        <v>2</v>
      </c>
    </row>
    <row r="186" spans="1:3" x14ac:dyDescent="0.25">
      <c r="A186" s="77">
        <v>366516</v>
      </c>
      <c r="B186" s="78" t="s">
        <v>131</v>
      </c>
      <c r="C186" s="84">
        <v>2</v>
      </c>
    </row>
    <row r="187" spans="1:3" x14ac:dyDescent="0.25">
      <c r="A187" s="77">
        <v>366519</v>
      </c>
      <c r="B187" s="78" t="s">
        <v>132</v>
      </c>
      <c r="C187" s="84">
        <v>2</v>
      </c>
    </row>
    <row r="188" spans="1:3" x14ac:dyDescent="0.25">
      <c r="A188" s="77">
        <v>366525</v>
      </c>
      <c r="B188" s="78" t="s">
        <v>133</v>
      </c>
      <c r="C188" s="84">
        <v>2</v>
      </c>
    </row>
    <row r="189" spans="1:3" x14ac:dyDescent="0.25">
      <c r="A189" s="77">
        <v>366526</v>
      </c>
      <c r="B189" s="78" t="s">
        <v>134</v>
      </c>
      <c r="C189" s="84">
        <v>2</v>
      </c>
    </row>
    <row r="190" spans="1:3" x14ac:dyDescent="0.25">
      <c r="A190" s="77">
        <v>366724</v>
      </c>
      <c r="B190" s="78" t="s">
        <v>462</v>
      </c>
      <c r="C190" s="84">
        <v>1</v>
      </c>
    </row>
    <row r="191" spans="1:3" x14ac:dyDescent="0.25">
      <c r="A191" s="77">
        <v>366816</v>
      </c>
      <c r="B191" s="78" t="s">
        <v>463</v>
      </c>
      <c r="C191" s="84">
        <v>5</v>
      </c>
    </row>
    <row r="192" spans="1:3" x14ac:dyDescent="0.25">
      <c r="A192" s="77">
        <v>366849</v>
      </c>
      <c r="B192" s="78" t="s">
        <v>65</v>
      </c>
      <c r="C192" s="84">
        <v>6</v>
      </c>
    </row>
    <row r="193" spans="1:3" x14ac:dyDescent="0.25">
      <c r="A193" s="77">
        <v>367171</v>
      </c>
      <c r="B193" s="78" t="s">
        <v>68</v>
      </c>
      <c r="C193" s="84">
        <v>5</v>
      </c>
    </row>
    <row r="194" spans="1:3" x14ac:dyDescent="0.25">
      <c r="A194" s="77">
        <v>367212</v>
      </c>
      <c r="B194" s="78" t="s">
        <v>464</v>
      </c>
      <c r="C194" s="84">
        <v>1</v>
      </c>
    </row>
    <row r="195" spans="1:3" x14ac:dyDescent="0.25">
      <c r="A195" s="77">
        <v>367224</v>
      </c>
      <c r="B195" s="78" t="s">
        <v>465</v>
      </c>
      <c r="C195" s="84">
        <v>2</v>
      </c>
    </row>
    <row r="196" spans="1:3" x14ac:dyDescent="0.25">
      <c r="A196" s="77">
        <v>367246</v>
      </c>
      <c r="B196" s="78" t="s">
        <v>466</v>
      </c>
      <c r="C196" s="84">
        <v>1</v>
      </c>
    </row>
    <row r="197" spans="1:3" x14ac:dyDescent="0.25">
      <c r="A197" s="77">
        <v>367299</v>
      </c>
      <c r="B197" s="78" t="s">
        <v>467</v>
      </c>
      <c r="C197" s="84">
        <v>10</v>
      </c>
    </row>
    <row r="198" spans="1:3" x14ac:dyDescent="0.25">
      <c r="A198" s="77">
        <v>367483</v>
      </c>
      <c r="B198" s="78" t="s">
        <v>468</v>
      </c>
      <c r="C198" s="84">
        <v>4</v>
      </c>
    </row>
    <row r="199" spans="1:3" x14ac:dyDescent="0.25">
      <c r="A199" s="77">
        <v>367484</v>
      </c>
      <c r="B199" s="78" t="s">
        <v>469</v>
      </c>
      <c r="C199" s="84">
        <v>10</v>
      </c>
    </row>
    <row r="200" spans="1:3" x14ac:dyDescent="0.25">
      <c r="A200" s="77">
        <v>367494</v>
      </c>
      <c r="B200" s="78" t="s">
        <v>142</v>
      </c>
      <c r="C200" s="84">
        <v>1</v>
      </c>
    </row>
    <row r="201" spans="1:3" x14ac:dyDescent="0.25">
      <c r="A201" s="77">
        <v>367520</v>
      </c>
      <c r="B201" s="78" t="s">
        <v>470</v>
      </c>
      <c r="C201" s="84">
        <v>6</v>
      </c>
    </row>
    <row r="202" spans="1:3" x14ac:dyDescent="0.25">
      <c r="A202" s="77">
        <v>367584</v>
      </c>
      <c r="B202" s="78" t="s">
        <v>471</v>
      </c>
      <c r="C202" s="84">
        <v>6</v>
      </c>
    </row>
    <row r="203" spans="1:3" x14ac:dyDescent="0.25">
      <c r="A203" s="77">
        <v>367652</v>
      </c>
      <c r="B203" s="78" t="s">
        <v>472</v>
      </c>
      <c r="C203" s="84">
        <v>1</v>
      </c>
    </row>
    <row r="204" spans="1:3" x14ac:dyDescent="0.25">
      <c r="A204" s="77">
        <v>367833</v>
      </c>
      <c r="B204" s="78" t="s">
        <v>473</v>
      </c>
      <c r="C204" s="84">
        <v>2</v>
      </c>
    </row>
    <row r="205" spans="1:3" x14ac:dyDescent="0.25">
      <c r="A205" s="77">
        <v>367966</v>
      </c>
      <c r="B205" s="78" t="s">
        <v>474</v>
      </c>
      <c r="C205" s="84">
        <v>4</v>
      </c>
    </row>
    <row r="206" spans="1:3" x14ac:dyDescent="0.25">
      <c r="A206" s="77">
        <v>368379</v>
      </c>
      <c r="B206" s="78" t="s">
        <v>475</v>
      </c>
      <c r="C206" s="84">
        <v>4</v>
      </c>
    </row>
    <row r="207" spans="1:3" x14ac:dyDescent="0.25">
      <c r="A207" s="77">
        <v>368466</v>
      </c>
      <c r="B207" s="78" t="s">
        <v>476</v>
      </c>
      <c r="C207" s="84">
        <v>10</v>
      </c>
    </row>
    <row r="208" spans="1:3" x14ac:dyDescent="0.25">
      <c r="A208" s="77">
        <v>368481</v>
      </c>
      <c r="B208" s="78" t="s">
        <v>477</v>
      </c>
      <c r="C208" s="84">
        <v>1</v>
      </c>
    </row>
    <row r="209" spans="1:3" x14ac:dyDescent="0.25">
      <c r="A209" s="77">
        <v>368810</v>
      </c>
      <c r="B209" s="78" t="s">
        <v>188</v>
      </c>
      <c r="C209" s="84">
        <v>1</v>
      </c>
    </row>
    <row r="210" spans="1:3" x14ac:dyDescent="0.25">
      <c r="A210" s="77">
        <v>368839</v>
      </c>
      <c r="B210" s="78" t="s">
        <v>189</v>
      </c>
      <c r="C210" s="84">
        <v>1</v>
      </c>
    </row>
    <row r="211" spans="1:3" x14ac:dyDescent="0.25">
      <c r="A211" s="77">
        <v>368847</v>
      </c>
      <c r="B211" s="78" t="s">
        <v>478</v>
      </c>
      <c r="C211" s="84">
        <v>10</v>
      </c>
    </row>
    <row r="212" spans="1:3" x14ac:dyDescent="0.25">
      <c r="A212" s="77">
        <v>368881</v>
      </c>
      <c r="B212" s="78" t="s">
        <v>479</v>
      </c>
      <c r="C212" s="84">
        <v>1</v>
      </c>
    </row>
    <row r="213" spans="1:3" x14ac:dyDescent="0.25">
      <c r="A213" s="77">
        <v>368892</v>
      </c>
      <c r="B213" s="78" t="s">
        <v>480</v>
      </c>
      <c r="C213" s="84">
        <v>1</v>
      </c>
    </row>
    <row r="214" spans="1:3" x14ac:dyDescent="0.25">
      <c r="A214" s="77">
        <v>368952</v>
      </c>
      <c r="B214" s="78" t="s">
        <v>63</v>
      </c>
      <c r="C214" s="84">
        <v>7</v>
      </c>
    </row>
    <row r="215" spans="1:3" x14ac:dyDescent="0.25">
      <c r="A215" s="77">
        <v>369002</v>
      </c>
      <c r="B215" s="78" t="s">
        <v>481</v>
      </c>
      <c r="C215" s="84">
        <v>18</v>
      </c>
    </row>
    <row r="216" spans="1:3" x14ac:dyDescent="0.25">
      <c r="A216" s="77">
        <v>369011</v>
      </c>
      <c r="B216" s="78" t="s">
        <v>482</v>
      </c>
      <c r="C216" s="84">
        <v>42</v>
      </c>
    </row>
    <row r="217" spans="1:3" x14ac:dyDescent="0.25">
      <c r="A217" s="77">
        <v>369491</v>
      </c>
      <c r="B217" s="78" t="s">
        <v>483</v>
      </c>
      <c r="C217" s="84">
        <v>1</v>
      </c>
    </row>
    <row r="218" spans="1:3" x14ac:dyDescent="0.25">
      <c r="A218" s="77">
        <v>369678</v>
      </c>
      <c r="B218" s="78" t="s">
        <v>484</v>
      </c>
      <c r="C218" s="84">
        <v>1</v>
      </c>
    </row>
    <row r="219" spans="1:3" x14ac:dyDescent="0.25">
      <c r="A219" s="77">
        <v>370197</v>
      </c>
      <c r="B219" s="78" t="s">
        <v>485</v>
      </c>
      <c r="C219" s="84">
        <v>1</v>
      </c>
    </row>
    <row r="220" spans="1:3" x14ac:dyDescent="0.25">
      <c r="A220" s="77">
        <v>370279</v>
      </c>
      <c r="B220" s="78" t="s">
        <v>486</v>
      </c>
      <c r="C220" s="84">
        <v>1</v>
      </c>
    </row>
    <row r="221" spans="1:3" x14ac:dyDescent="0.25">
      <c r="A221" s="77">
        <v>370296</v>
      </c>
      <c r="B221" s="78" t="s">
        <v>487</v>
      </c>
      <c r="C221" s="84">
        <v>2</v>
      </c>
    </row>
    <row r="222" spans="1:3" x14ac:dyDescent="0.25">
      <c r="A222" s="77">
        <v>370411</v>
      </c>
      <c r="B222" s="78" t="s">
        <v>488</v>
      </c>
      <c r="C222" s="84">
        <v>4</v>
      </c>
    </row>
    <row r="223" spans="1:3" x14ac:dyDescent="0.25">
      <c r="A223" s="77">
        <v>370423</v>
      </c>
      <c r="B223" s="78" t="s">
        <v>489</v>
      </c>
      <c r="C223" s="84">
        <v>4</v>
      </c>
    </row>
    <row r="224" spans="1:3" x14ac:dyDescent="0.25">
      <c r="A224" s="77">
        <v>370543</v>
      </c>
      <c r="B224" s="78" t="s">
        <v>490</v>
      </c>
      <c r="C224" s="84">
        <v>10</v>
      </c>
    </row>
    <row r="225" spans="1:3" x14ac:dyDescent="0.25">
      <c r="A225" s="77">
        <v>370579</v>
      </c>
      <c r="B225" s="78" t="s">
        <v>491</v>
      </c>
      <c r="C225" s="84">
        <v>1</v>
      </c>
    </row>
    <row r="226" spans="1:3" x14ac:dyDescent="0.25">
      <c r="A226" s="77">
        <v>370724</v>
      </c>
      <c r="B226" s="78" t="s">
        <v>492</v>
      </c>
      <c r="C226" s="84">
        <v>1</v>
      </c>
    </row>
    <row r="227" spans="1:3" x14ac:dyDescent="0.25">
      <c r="A227" s="77">
        <v>370752</v>
      </c>
      <c r="B227" s="78" t="s">
        <v>493</v>
      </c>
      <c r="C227" s="84">
        <v>1</v>
      </c>
    </row>
    <row r="228" spans="1:3" x14ac:dyDescent="0.25">
      <c r="A228" s="77">
        <v>370876</v>
      </c>
      <c r="B228" s="78" t="s">
        <v>494</v>
      </c>
      <c r="C228" s="84">
        <v>10</v>
      </c>
    </row>
    <row r="229" spans="1:3" x14ac:dyDescent="0.25">
      <c r="A229" s="77">
        <v>370878</v>
      </c>
      <c r="B229" s="78" t="s">
        <v>495</v>
      </c>
      <c r="C229" s="84">
        <v>4</v>
      </c>
    </row>
    <row r="230" spans="1:3" x14ac:dyDescent="0.25">
      <c r="A230" s="77">
        <v>370912</v>
      </c>
      <c r="B230" s="78" t="s">
        <v>496</v>
      </c>
      <c r="C230" s="84">
        <v>1</v>
      </c>
    </row>
    <row r="231" spans="1:3" x14ac:dyDescent="0.25">
      <c r="A231" s="77">
        <v>370918</v>
      </c>
      <c r="B231" s="78" t="s">
        <v>497</v>
      </c>
      <c r="C231" s="84">
        <v>1</v>
      </c>
    </row>
    <row r="232" spans="1:3" x14ac:dyDescent="0.25">
      <c r="A232" s="77">
        <v>371848</v>
      </c>
      <c r="B232" s="78" t="s">
        <v>498</v>
      </c>
      <c r="C232" s="84">
        <v>1</v>
      </c>
    </row>
    <row r="233" spans="1:3" x14ac:dyDescent="0.25">
      <c r="A233" s="77">
        <v>374910</v>
      </c>
      <c r="B233" s="78" t="s">
        <v>499</v>
      </c>
      <c r="C233" s="84">
        <v>2</v>
      </c>
    </row>
    <row r="234" spans="1:3" x14ac:dyDescent="0.25">
      <c r="A234" s="77">
        <v>375076</v>
      </c>
      <c r="B234" s="78" t="s">
        <v>500</v>
      </c>
      <c r="C234" s="84">
        <v>1</v>
      </c>
    </row>
    <row r="235" spans="1:3" x14ac:dyDescent="0.25">
      <c r="A235" s="77">
        <v>375142</v>
      </c>
      <c r="B235" s="78" t="s">
        <v>501</v>
      </c>
      <c r="C235" s="84">
        <v>10</v>
      </c>
    </row>
    <row r="236" spans="1:3" x14ac:dyDescent="0.25">
      <c r="A236" s="77">
        <v>375213</v>
      </c>
      <c r="B236" s="78" t="s">
        <v>502</v>
      </c>
      <c r="C236" s="84">
        <v>1</v>
      </c>
    </row>
    <row r="237" spans="1:3" x14ac:dyDescent="0.25">
      <c r="A237" s="77">
        <v>375475</v>
      </c>
      <c r="B237" s="78" t="s">
        <v>503</v>
      </c>
      <c r="C237" s="84">
        <v>1</v>
      </c>
    </row>
    <row r="238" spans="1:3" x14ac:dyDescent="0.25">
      <c r="A238" s="77">
        <v>376153</v>
      </c>
      <c r="B238" s="78" t="s">
        <v>504</v>
      </c>
      <c r="C238" s="84">
        <v>2</v>
      </c>
    </row>
    <row r="239" spans="1:3" x14ac:dyDescent="0.25">
      <c r="A239" s="77">
        <v>376384</v>
      </c>
      <c r="B239" s="78" t="s">
        <v>505</v>
      </c>
      <c r="C239" s="84">
        <v>3</v>
      </c>
    </row>
    <row r="240" spans="1:3" x14ac:dyDescent="0.25">
      <c r="A240" s="77">
        <v>376452</v>
      </c>
      <c r="B240" s="78" t="s">
        <v>506</v>
      </c>
      <c r="C240" s="84">
        <v>4</v>
      </c>
    </row>
    <row r="241" spans="1:3" x14ac:dyDescent="0.25">
      <c r="A241" s="77">
        <v>376651</v>
      </c>
      <c r="B241" s="78" t="s">
        <v>507</v>
      </c>
      <c r="C241" s="84">
        <v>4</v>
      </c>
    </row>
    <row r="242" spans="1:3" x14ac:dyDescent="0.25">
      <c r="A242" s="77">
        <v>376654</v>
      </c>
      <c r="B242" s="78" t="s">
        <v>508</v>
      </c>
      <c r="C242" s="84">
        <v>2</v>
      </c>
    </row>
    <row r="243" spans="1:3" x14ac:dyDescent="0.25">
      <c r="A243" s="77">
        <v>377192</v>
      </c>
      <c r="B243" s="78" t="s">
        <v>46</v>
      </c>
      <c r="C243" s="84">
        <v>225</v>
      </c>
    </row>
    <row r="244" spans="1:3" x14ac:dyDescent="0.25">
      <c r="A244" s="77">
        <v>377193</v>
      </c>
      <c r="B244" s="78" t="s">
        <v>509</v>
      </c>
      <c r="C244" s="84">
        <v>10</v>
      </c>
    </row>
    <row r="245" spans="1:3" x14ac:dyDescent="0.25">
      <c r="A245" s="77">
        <v>377408</v>
      </c>
      <c r="B245" s="78" t="s">
        <v>510</v>
      </c>
      <c r="C245" s="84">
        <v>2</v>
      </c>
    </row>
    <row r="246" spans="1:3" x14ac:dyDescent="0.25">
      <c r="A246" s="77">
        <v>377606</v>
      </c>
      <c r="B246" s="78" t="s">
        <v>511</v>
      </c>
      <c r="C246" s="84">
        <v>9</v>
      </c>
    </row>
    <row r="247" spans="1:3" x14ac:dyDescent="0.25">
      <c r="A247" s="77">
        <v>377748</v>
      </c>
      <c r="B247" s="78" t="s">
        <v>512</v>
      </c>
      <c r="C247" s="84">
        <v>32</v>
      </c>
    </row>
    <row r="248" spans="1:3" x14ac:dyDescent="0.25">
      <c r="A248" s="77">
        <v>377894</v>
      </c>
      <c r="B248" s="78" t="s">
        <v>513</v>
      </c>
      <c r="C248" s="84">
        <v>3</v>
      </c>
    </row>
    <row r="249" spans="1:3" x14ac:dyDescent="0.25">
      <c r="A249" s="77">
        <v>377898</v>
      </c>
      <c r="B249" s="78" t="s">
        <v>514</v>
      </c>
      <c r="C249" s="84">
        <v>1</v>
      </c>
    </row>
    <row r="250" spans="1:3" x14ac:dyDescent="0.25">
      <c r="A250" s="77">
        <v>377954</v>
      </c>
      <c r="B250" s="78" t="s">
        <v>515</v>
      </c>
      <c r="C250" s="84">
        <v>5</v>
      </c>
    </row>
    <row r="251" spans="1:3" x14ac:dyDescent="0.25">
      <c r="A251" s="77">
        <v>378108</v>
      </c>
      <c r="B251" s="78" t="s">
        <v>516</v>
      </c>
      <c r="C251" s="84">
        <v>1</v>
      </c>
    </row>
    <row r="252" spans="1:3" x14ac:dyDescent="0.25">
      <c r="A252" s="77">
        <v>378157</v>
      </c>
      <c r="B252" s="78" t="s">
        <v>517</v>
      </c>
      <c r="C252" s="84">
        <v>2</v>
      </c>
    </row>
    <row r="253" spans="1:3" x14ac:dyDescent="0.25">
      <c r="A253" s="77">
        <v>378271</v>
      </c>
      <c r="B253" s="78" t="s">
        <v>518</v>
      </c>
      <c r="C253" s="84">
        <v>2</v>
      </c>
    </row>
    <row r="254" spans="1:3" x14ac:dyDescent="0.25">
      <c r="A254" s="77">
        <v>378323</v>
      </c>
      <c r="B254" s="78" t="s">
        <v>519</v>
      </c>
      <c r="C254" s="84">
        <v>1</v>
      </c>
    </row>
    <row r="255" spans="1:3" x14ac:dyDescent="0.25">
      <c r="A255" s="77">
        <v>378332</v>
      </c>
      <c r="B255" s="78" t="s">
        <v>520</v>
      </c>
      <c r="C255" s="84">
        <v>1</v>
      </c>
    </row>
    <row r="256" spans="1:3" x14ac:dyDescent="0.25">
      <c r="A256" s="77">
        <v>378334</v>
      </c>
      <c r="B256" s="78" t="s">
        <v>521</v>
      </c>
      <c r="C256" s="84">
        <v>10</v>
      </c>
    </row>
    <row r="257" spans="1:3" x14ac:dyDescent="0.25">
      <c r="A257" s="77">
        <v>378384</v>
      </c>
      <c r="B257" s="78" t="s">
        <v>185</v>
      </c>
      <c r="C257" s="84">
        <v>6</v>
      </c>
    </row>
    <row r="258" spans="1:3" x14ac:dyDescent="0.25">
      <c r="A258" s="77">
        <v>378406</v>
      </c>
      <c r="B258" s="78" t="s">
        <v>522</v>
      </c>
      <c r="C258" s="84">
        <v>4</v>
      </c>
    </row>
    <row r="259" spans="1:3" x14ac:dyDescent="0.25">
      <c r="A259" s="77">
        <v>378454</v>
      </c>
      <c r="B259" s="78" t="s">
        <v>523</v>
      </c>
      <c r="C259" s="84">
        <v>3</v>
      </c>
    </row>
    <row r="260" spans="1:3" x14ac:dyDescent="0.25">
      <c r="A260" s="77">
        <v>379028</v>
      </c>
      <c r="B260" s="78" t="s">
        <v>524</v>
      </c>
      <c r="C260" s="84">
        <v>1</v>
      </c>
    </row>
    <row r="261" spans="1:3" x14ac:dyDescent="0.25">
      <c r="A261" s="77">
        <v>379070</v>
      </c>
      <c r="B261" s="78" t="s">
        <v>525</v>
      </c>
      <c r="C261" s="84">
        <v>3</v>
      </c>
    </row>
    <row r="262" spans="1:3" x14ac:dyDescent="0.25">
      <c r="A262" s="77">
        <v>379289</v>
      </c>
      <c r="B262" s="78" t="s">
        <v>526</v>
      </c>
      <c r="C262" s="84">
        <v>1</v>
      </c>
    </row>
    <row r="263" spans="1:3" x14ac:dyDescent="0.25">
      <c r="A263" s="77">
        <v>379415</v>
      </c>
      <c r="B263" s="78" t="s">
        <v>527</v>
      </c>
      <c r="C263" s="84">
        <v>14</v>
      </c>
    </row>
    <row r="264" spans="1:3" x14ac:dyDescent="0.25">
      <c r="A264" s="77">
        <v>379451</v>
      </c>
      <c r="B264" s="78" t="s">
        <v>128</v>
      </c>
      <c r="C264" s="84">
        <v>1</v>
      </c>
    </row>
    <row r="265" spans="1:3" x14ac:dyDescent="0.25">
      <c r="A265" s="77">
        <v>379678</v>
      </c>
      <c r="B265" s="78" t="s">
        <v>528</v>
      </c>
      <c r="C265" s="84">
        <v>1</v>
      </c>
    </row>
    <row r="266" spans="1:3" x14ac:dyDescent="0.25">
      <c r="A266" s="77">
        <v>379684</v>
      </c>
      <c r="B266" s="78" t="s">
        <v>53</v>
      </c>
      <c r="C266" s="84">
        <v>18</v>
      </c>
    </row>
    <row r="267" spans="1:3" x14ac:dyDescent="0.25">
      <c r="A267" s="77">
        <v>379760</v>
      </c>
      <c r="B267" s="78" t="s">
        <v>529</v>
      </c>
      <c r="C267" s="84">
        <v>4</v>
      </c>
    </row>
    <row r="268" spans="1:3" x14ac:dyDescent="0.25">
      <c r="A268" s="77">
        <v>380085</v>
      </c>
      <c r="B268" s="78" t="s">
        <v>530</v>
      </c>
      <c r="C268" s="84">
        <v>1</v>
      </c>
    </row>
    <row r="269" spans="1:3" x14ac:dyDescent="0.25">
      <c r="A269" s="77">
        <v>380086</v>
      </c>
      <c r="B269" s="78" t="s">
        <v>531</v>
      </c>
      <c r="C269" s="84">
        <v>20</v>
      </c>
    </row>
    <row r="270" spans="1:3" x14ac:dyDescent="0.25">
      <c r="A270" s="77">
        <v>380173</v>
      </c>
      <c r="B270" s="78" t="s">
        <v>44</v>
      </c>
      <c r="C270" s="84">
        <v>50</v>
      </c>
    </row>
    <row r="271" spans="1:3" x14ac:dyDescent="0.25">
      <c r="A271" s="77">
        <v>380358</v>
      </c>
      <c r="B271" s="78" t="s">
        <v>532</v>
      </c>
      <c r="C271" s="84">
        <v>3</v>
      </c>
    </row>
    <row r="272" spans="1:3" x14ac:dyDescent="0.25">
      <c r="A272" s="77">
        <v>380359</v>
      </c>
      <c r="B272" s="78" t="s">
        <v>533</v>
      </c>
      <c r="C272" s="84">
        <v>1</v>
      </c>
    </row>
    <row r="273" spans="1:3" x14ac:dyDescent="0.25">
      <c r="A273" s="77">
        <v>380390</v>
      </c>
      <c r="B273" s="78" t="s">
        <v>534</v>
      </c>
      <c r="C273" s="84">
        <v>1</v>
      </c>
    </row>
    <row r="274" spans="1:3" x14ac:dyDescent="0.25">
      <c r="A274" s="77">
        <v>380421</v>
      </c>
      <c r="B274" s="78" t="s">
        <v>535</v>
      </c>
      <c r="C274" s="84">
        <v>5</v>
      </c>
    </row>
    <row r="275" spans="1:3" x14ac:dyDescent="0.25">
      <c r="A275" s="77">
        <v>380423</v>
      </c>
      <c r="B275" s="78" t="s">
        <v>536</v>
      </c>
      <c r="C275" s="84">
        <v>5</v>
      </c>
    </row>
    <row r="276" spans="1:3" x14ac:dyDescent="0.25">
      <c r="A276" s="77">
        <v>380575</v>
      </c>
      <c r="B276" s="78" t="s">
        <v>537</v>
      </c>
      <c r="C276" s="84">
        <v>1</v>
      </c>
    </row>
    <row r="277" spans="1:3" x14ac:dyDescent="0.25">
      <c r="A277" s="77">
        <v>380709</v>
      </c>
      <c r="B277" s="78" t="s">
        <v>144</v>
      </c>
      <c r="C277" s="84">
        <v>1</v>
      </c>
    </row>
    <row r="278" spans="1:3" x14ac:dyDescent="0.25">
      <c r="A278" s="77">
        <v>380710</v>
      </c>
      <c r="B278" s="78" t="s">
        <v>145</v>
      </c>
      <c r="C278" s="84">
        <v>1</v>
      </c>
    </row>
    <row r="279" spans="1:3" x14ac:dyDescent="0.25">
      <c r="A279" s="77">
        <v>380811</v>
      </c>
      <c r="B279" s="78" t="s">
        <v>137</v>
      </c>
      <c r="C279" s="84">
        <v>2</v>
      </c>
    </row>
    <row r="280" spans="1:3" x14ac:dyDescent="0.25">
      <c r="A280" s="77">
        <v>380812</v>
      </c>
      <c r="B280" s="78" t="s">
        <v>138</v>
      </c>
      <c r="C280" s="84">
        <v>2</v>
      </c>
    </row>
    <row r="281" spans="1:3" x14ac:dyDescent="0.25">
      <c r="A281" s="77">
        <v>380813</v>
      </c>
      <c r="B281" s="78" t="s">
        <v>139</v>
      </c>
      <c r="C281" s="84">
        <v>2</v>
      </c>
    </row>
    <row r="282" spans="1:3" x14ac:dyDescent="0.25">
      <c r="A282" s="77">
        <v>380823</v>
      </c>
      <c r="B282" s="78" t="s">
        <v>136</v>
      </c>
      <c r="C282" s="84">
        <v>3</v>
      </c>
    </row>
    <row r="283" spans="1:3" x14ac:dyDescent="0.25">
      <c r="A283" s="77">
        <v>380883</v>
      </c>
      <c r="B283" s="78" t="s">
        <v>538</v>
      </c>
      <c r="C283" s="84">
        <v>1</v>
      </c>
    </row>
    <row r="284" spans="1:3" x14ac:dyDescent="0.25">
      <c r="A284" s="77">
        <v>380970</v>
      </c>
      <c r="B284" s="78" t="s">
        <v>539</v>
      </c>
      <c r="C284" s="84">
        <v>6</v>
      </c>
    </row>
    <row r="285" spans="1:3" x14ac:dyDescent="0.25">
      <c r="A285" s="77">
        <v>381092</v>
      </c>
      <c r="B285" s="78" t="s">
        <v>540</v>
      </c>
      <c r="C285" s="84">
        <v>1</v>
      </c>
    </row>
    <row r="286" spans="1:3" x14ac:dyDescent="0.25">
      <c r="A286" s="77">
        <v>381096</v>
      </c>
      <c r="B286" s="78" t="s">
        <v>541</v>
      </c>
      <c r="C286" s="84">
        <v>20</v>
      </c>
    </row>
    <row r="287" spans="1:3" x14ac:dyDescent="0.25">
      <c r="A287" s="77">
        <v>381134</v>
      </c>
      <c r="B287" s="78" t="s">
        <v>542</v>
      </c>
      <c r="C287" s="84">
        <v>31</v>
      </c>
    </row>
    <row r="288" spans="1:3" x14ac:dyDescent="0.25">
      <c r="A288" s="77">
        <v>381187</v>
      </c>
      <c r="B288" s="78" t="s">
        <v>543</v>
      </c>
      <c r="C288" s="84">
        <v>4</v>
      </c>
    </row>
    <row r="289" spans="1:3" x14ac:dyDescent="0.25">
      <c r="A289" s="77">
        <v>381410</v>
      </c>
      <c r="B289" s="78" t="s">
        <v>544</v>
      </c>
      <c r="C289" s="84">
        <v>2</v>
      </c>
    </row>
    <row r="290" spans="1:3" x14ac:dyDescent="0.25">
      <c r="A290" s="77">
        <v>381535</v>
      </c>
      <c r="B290" s="78" t="s">
        <v>545</v>
      </c>
      <c r="C290" s="84">
        <v>1</v>
      </c>
    </row>
    <row r="291" spans="1:3" x14ac:dyDescent="0.25">
      <c r="A291" s="77">
        <v>382078</v>
      </c>
      <c r="B291" s="78" t="s">
        <v>546</v>
      </c>
      <c r="C291" s="84">
        <v>2</v>
      </c>
    </row>
    <row r="292" spans="1:3" x14ac:dyDescent="0.25">
      <c r="A292" s="77">
        <v>382165</v>
      </c>
      <c r="B292" s="78" t="s">
        <v>547</v>
      </c>
      <c r="C292" s="84">
        <v>2</v>
      </c>
    </row>
    <row r="293" spans="1:3" x14ac:dyDescent="0.25">
      <c r="A293" s="77">
        <v>382397</v>
      </c>
      <c r="B293" s="78" t="s">
        <v>548</v>
      </c>
      <c r="C293" s="84">
        <v>1</v>
      </c>
    </row>
    <row r="294" spans="1:3" x14ac:dyDescent="0.25">
      <c r="A294" s="77">
        <v>382398</v>
      </c>
      <c r="B294" s="78" t="s">
        <v>549</v>
      </c>
      <c r="C294" s="84">
        <v>1</v>
      </c>
    </row>
    <row r="295" spans="1:3" x14ac:dyDescent="0.25">
      <c r="A295" s="77">
        <v>382630</v>
      </c>
      <c r="B295" s="78" t="s">
        <v>550</v>
      </c>
      <c r="C295" s="84">
        <v>1</v>
      </c>
    </row>
    <row r="296" spans="1:3" x14ac:dyDescent="0.25">
      <c r="A296" s="77">
        <v>382949</v>
      </c>
      <c r="B296" s="78" t="s">
        <v>551</v>
      </c>
      <c r="C296" s="84">
        <v>10</v>
      </c>
    </row>
    <row r="297" spans="1:3" x14ac:dyDescent="0.25">
      <c r="A297" s="77">
        <v>382961</v>
      </c>
      <c r="B297" s="78" t="s">
        <v>552</v>
      </c>
      <c r="C297" s="84">
        <v>10</v>
      </c>
    </row>
    <row r="298" spans="1:3" x14ac:dyDescent="0.25">
      <c r="A298" s="77">
        <v>382977</v>
      </c>
      <c r="B298" s="78" t="s">
        <v>553</v>
      </c>
      <c r="C298" s="84">
        <v>4</v>
      </c>
    </row>
    <row r="299" spans="1:3" x14ac:dyDescent="0.25">
      <c r="A299" s="77">
        <v>382981</v>
      </c>
      <c r="B299" s="78" t="s">
        <v>554</v>
      </c>
      <c r="C299" s="84">
        <v>1</v>
      </c>
    </row>
    <row r="300" spans="1:3" x14ac:dyDescent="0.25">
      <c r="A300" s="77">
        <v>382985</v>
      </c>
      <c r="B300" s="78" t="s">
        <v>555</v>
      </c>
      <c r="C300" s="84">
        <v>1</v>
      </c>
    </row>
    <row r="301" spans="1:3" x14ac:dyDescent="0.25">
      <c r="A301" s="77">
        <v>382993</v>
      </c>
      <c r="B301" s="78" t="s">
        <v>556</v>
      </c>
      <c r="C301" s="84">
        <v>1</v>
      </c>
    </row>
    <row r="302" spans="1:3" x14ac:dyDescent="0.25">
      <c r="A302" s="77">
        <v>383674</v>
      </c>
      <c r="B302" s="78" t="s">
        <v>64</v>
      </c>
      <c r="C302" s="84">
        <v>6</v>
      </c>
    </row>
    <row r="303" spans="1:3" x14ac:dyDescent="0.25">
      <c r="A303" s="77">
        <v>384130</v>
      </c>
      <c r="B303" s="78" t="s">
        <v>557</v>
      </c>
      <c r="C303" s="84">
        <v>1</v>
      </c>
    </row>
    <row r="304" spans="1:3" x14ac:dyDescent="0.25">
      <c r="A304" s="77">
        <v>386213</v>
      </c>
      <c r="B304" s="78" t="s">
        <v>558</v>
      </c>
      <c r="C304" s="84">
        <v>2</v>
      </c>
    </row>
    <row r="305" spans="1:3" x14ac:dyDescent="0.25">
      <c r="A305" s="77">
        <v>387299</v>
      </c>
      <c r="B305" s="78" t="s">
        <v>559</v>
      </c>
      <c r="C305" s="84">
        <v>8</v>
      </c>
    </row>
    <row r="306" spans="1:3" x14ac:dyDescent="0.25">
      <c r="A306" s="77">
        <v>387307</v>
      </c>
      <c r="B306" s="78" t="s">
        <v>560</v>
      </c>
      <c r="C306" s="84">
        <v>32</v>
      </c>
    </row>
    <row r="307" spans="1:3" x14ac:dyDescent="0.25">
      <c r="A307" s="77">
        <v>388064</v>
      </c>
      <c r="B307" s="78" t="s">
        <v>561</v>
      </c>
      <c r="C307" s="84">
        <v>3</v>
      </c>
    </row>
    <row r="308" spans="1:3" x14ac:dyDescent="0.25">
      <c r="A308" s="77">
        <v>390151</v>
      </c>
      <c r="B308" s="78" t="s">
        <v>562</v>
      </c>
      <c r="C308" s="84">
        <v>1</v>
      </c>
    </row>
    <row r="309" spans="1:3" x14ac:dyDescent="0.25">
      <c r="A309" s="77">
        <v>395166</v>
      </c>
      <c r="B309" s="78" t="s">
        <v>563</v>
      </c>
      <c r="C309" s="84">
        <v>6</v>
      </c>
    </row>
    <row r="310" spans="1:3" x14ac:dyDescent="0.25">
      <c r="A310" s="77">
        <v>410542</v>
      </c>
      <c r="B310" s="78" t="s">
        <v>564</v>
      </c>
      <c r="C310" s="84">
        <v>6</v>
      </c>
    </row>
    <row r="311" spans="1:3" x14ac:dyDescent="0.25">
      <c r="A311" s="77">
        <v>420211</v>
      </c>
      <c r="B311" s="78" t="s">
        <v>565</v>
      </c>
      <c r="C311" s="84">
        <v>2</v>
      </c>
    </row>
    <row r="312" spans="1:3" x14ac:dyDescent="0.25">
      <c r="A312" s="77">
        <v>420260</v>
      </c>
      <c r="B312" s="78" t="s">
        <v>48</v>
      </c>
      <c r="C312" s="84">
        <v>25</v>
      </c>
    </row>
    <row r="313" spans="1:3" x14ac:dyDescent="0.25">
      <c r="A313" s="77">
        <v>420606</v>
      </c>
      <c r="B313" s="78" t="s">
        <v>566</v>
      </c>
      <c r="C313" s="84">
        <v>6</v>
      </c>
    </row>
    <row r="314" spans="1:3" x14ac:dyDescent="0.25">
      <c r="A314" s="77">
        <v>430106</v>
      </c>
      <c r="B314" s="78" t="s">
        <v>567</v>
      </c>
      <c r="C314" s="84">
        <v>1</v>
      </c>
    </row>
    <row r="315" spans="1:3" x14ac:dyDescent="0.25">
      <c r="A315" s="77">
        <v>440385</v>
      </c>
      <c r="B315" s="78" t="s">
        <v>568</v>
      </c>
      <c r="C315" s="84">
        <v>1</v>
      </c>
    </row>
    <row r="316" spans="1:3" x14ac:dyDescent="0.25">
      <c r="A316" s="77">
        <v>440446</v>
      </c>
      <c r="B316" s="78" t="s">
        <v>569</v>
      </c>
      <c r="C316" s="84">
        <v>1</v>
      </c>
    </row>
    <row r="317" spans="1:3" x14ac:dyDescent="0.25">
      <c r="A317" s="77">
        <v>448025</v>
      </c>
      <c r="B317" s="78" t="s">
        <v>570</v>
      </c>
      <c r="C317" s="84">
        <v>20</v>
      </c>
    </row>
    <row r="318" spans="1:3" x14ac:dyDescent="0.25">
      <c r="A318" s="77">
        <v>461054</v>
      </c>
      <c r="B318" s="78" t="s">
        <v>571</v>
      </c>
      <c r="C318" s="84">
        <v>15</v>
      </c>
    </row>
    <row r="319" spans="1:3" x14ac:dyDescent="0.25">
      <c r="A319" s="77">
        <v>461056</v>
      </c>
      <c r="B319" s="78" t="s">
        <v>211</v>
      </c>
      <c r="C319" s="84">
        <v>6</v>
      </c>
    </row>
    <row r="320" spans="1:3" x14ac:dyDescent="0.25">
      <c r="A320" s="77">
        <v>464705</v>
      </c>
      <c r="B320" s="78" t="s">
        <v>572</v>
      </c>
      <c r="C320" s="84">
        <v>1</v>
      </c>
    </row>
    <row r="321" spans="1:3" x14ac:dyDescent="0.25">
      <c r="A321" s="77">
        <v>464709</v>
      </c>
      <c r="B321" s="78" t="s">
        <v>573</v>
      </c>
      <c r="C321" s="84">
        <v>2</v>
      </c>
    </row>
    <row r="322" spans="1:3" x14ac:dyDescent="0.25">
      <c r="A322" s="77">
        <v>464711</v>
      </c>
      <c r="B322" s="78" t="s">
        <v>574</v>
      </c>
      <c r="C322" s="84">
        <v>5</v>
      </c>
    </row>
    <row r="323" spans="1:3" x14ac:dyDescent="0.25">
      <c r="A323" s="77">
        <v>464717</v>
      </c>
      <c r="B323" s="78" t="s">
        <v>575</v>
      </c>
      <c r="C323" s="84">
        <v>1</v>
      </c>
    </row>
    <row r="324" spans="1:3" x14ac:dyDescent="0.25">
      <c r="A324" s="77">
        <v>471285</v>
      </c>
      <c r="B324" s="78" t="s">
        <v>576</v>
      </c>
      <c r="C324" s="84">
        <v>4</v>
      </c>
    </row>
    <row r="325" spans="1:3" x14ac:dyDescent="0.25">
      <c r="A325" s="77">
        <v>471493</v>
      </c>
      <c r="B325" s="78" t="s">
        <v>577</v>
      </c>
      <c r="C325" s="84">
        <v>20</v>
      </c>
    </row>
    <row r="326" spans="1:3" x14ac:dyDescent="0.25">
      <c r="A326" s="77">
        <v>471604</v>
      </c>
      <c r="B326" s="78" t="s">
        <v>578</v>
      </c>
      <c r="C326" s="84">
        <v>1</v>
      </c>
    </row>
    <row r="327" spans="1:3" x14ac:dyDescent="0.25">
      <c r="A327" s="77">
        <v>471605</v>
      </c>
      <c r="B327" s="78" t="s">
        <v>22</v>
      </c>
      <c r="C327" s="84">
        <v>10</v>
      </c>
    </row>
    <row r="328" spans="1:3" x14ac:dyDescent="0.25">
      <c r="A328" s="77">
        <v>471628</v>
      </c>
      <c r="B328" s="78" t="s">
        <v>579</v>
      </c>
      <c r="C328" s="84">
        <v>4</v>
      </c>
    </row>
    <row r="329" spans="1:3" x14ac:dyDescent="0.25">
      <c r="A329" s="77">
        <v>471700</v>
      </c>
      <c r="B329" s="78" t="s">
        <v>13</v>
      </c>
      <c r="C329" s="84">
        <v>1</v>
      </c>
    </row>
    <row r="330" spans="1:3" x14ac:dyDescent="0.25">
      <c r="A330" s="77">
        <v>471701</v>
      </c>
      <c r="B330" s="78" t="s">
        <v>37</v>
      </c>
      <c r="C330" s="84">
        <v>1</v>
      </c>
    </row>
    <row r="331" spans="1:3" x14ac:dyDescent="0.25">
      <c r="A331" s="77">
        <v>471703</v>
      </c>
      <c r="B331" s="78" t="s">
        <v>43</v>
      </c>
      <c r="C331" s="84">
        <v>1</v>
      </c>
    </row>
    <row r="332" spans="1:3" x14ac:dyDescent="0.25">
      <c r="A332" s="77">
        <v>471722</v>
      </c>
      <c r="B332" s="78" t="s">
        <v>580</v>
      </c>
      <c r="C332" s="84">
        <v>2</v>
      </c>
    </row>
    <row r="333" spans="1:3" x14ac:dyDescent="0.25">
      <c r="A333" s="77">
        <v>471840</v>
      </c>
      <c r="B333" s="78" t="s">
        <v>581</v>
      </c>
      <c r="C333" s="84">
        <v>6</v>
      </c>
    </row>
    <row r="334" spans="1:3" x14ac:dyDescent="0.25">
      <c r="A334" s="77">
        <v>500180</v>
      </c>
      <c r="B334" s="78" t="s">
        <v>582</v>
      </c>
      <c r="C334" s="84">
        <v>5</v>
      </c>
    </row>
    <row r="335" spans="1:3" x14ac:dyDescent="0.25">
      <c r="A335" s="77">
        <v>550440</v>
      </c>
      <c r="B335" s="78" t="s">
        <v>583</v>
      </c>
      <c r="C335" s="84">
        <v>20</v>
      </c>
    </row>
    <row r="336" spans="1:3" x14ac:dyDescent="0.25">
      <c r="A336" s="77">
        <v>650324</v>
      </c>
      <c r="B336" s="78" t="s">
        <v>584</v>
      </c>
      <c r="C336" s="84">
        <v>10</v>
      </c>
    </row>
    <row r="337" spans="1:3" x14ac:dyDescent="0.25">
      <c r="A337" s="77">
        <v>650554</v>
      </c>
      <c r="B337" s="78" t="s">
        <v>585</v>
      </c>
      <c r="C337" s="84">
        <v>1</v>
      </c>
    </row>
    <row r="338" spans="1:3" x14ac:dyDescent="0.25">
      <c r="A338" s="77">
        <v>650589</v>
      </c>
      <c r="B338" s="78" t="s">
        <v>586</v>
      </c>
      <c r="C338" s="84">
        <v>1</v>
      </c>
    </row>
    <row r="339" spans="1:3" x14ac:dyDescent="0.25">
      <c r="A339" s="77">
        <v>650759</v>
      </c>
      <c r="B339" s="78" t="s">
        <v>587</v>
      </c>
      <c r="C339" s="84">
        <v>5</v>
      </c>
    </row>
    <row r="340" spans="1:3" x14ac:dyDescent="0.25">
      <c r="A340" s="77">
        <v>651262</v>
      </c>
      <c r="B340" s="78" t="s">
        <v>72</v>
      </c>
      <c r="C340" s="84">
        <v>3</v>
      </c>
    </row>
    <row r="341" spans="1:3" x14ac:dyDescent="0.25">
      <c r="A341" s="77">
        <v>661000</v>
      </c>
      <c r="B341" s="78" t="s">
        <v>588</v>
      </c>
      <c r="C341" s="84">
        <v>1</v>
      </c>
    </row>
    <row r="342" spans="1:3" x14ac:dyDescent="0.25">
      <c r="A342" s="77">
        <v>661006</v>
      </c>
      <c r="B342" s="78" t="s">
        <v>589</v>
      </c>
      <c r="C342" s="84">
        <v>10</v>
      </c>
    </row>
    <row r="343" spans="1:3" x14ac:dyDescent="0.25">
      <c r="A343" s="77">
        <v>680170</v>
      </c>
      <c r="B343" s="78" t="s">
        <v>590</v>
      </c>
      <c r="C343" s="84">
        <v>1</v>
      </c>
    </row>
    <row r="344" spans="1:3" x14ac:dyDescent="0.25">
      <c r="A344" s="77">
        <v>680252</v>
      </c>
      <c r="B344" s="78" t="s">
        <v>591</v>
      </c>
      <c r="C344" s="84">
        <v>2</v>
      </c>
    </row>
    <row r="345" spans="1:3" x14ac:dyDescent="0.25">
      <c r="A345" s="77">
        <v>681364</v>
      </c>
      <c r="B345" s="78" t="s">
        <v>592</v>
      </c>
      <c r="C345" s="84">
        <v>2</v>
      </c>
    </row>
    <row r="346" spans="1:3" x14ac:dyDescent="0.25">
      <c r="A346" s="77">
        <v>681365</v>
      </c>
      <c r="B346" s="78" t="s">
        <v>593</v>
      </c>
      <c r="C346" s="84">
        <v>2</v>
      </c>
    </row>
    <row r="347" spans="1:3" x14ac:dyDescent="0.25">
      <c r="A347" s="77">
        <v>681372</v>
      </c>
      <c r="B347" s="78" t="s">
        <v>202</v>
      </c>
      <c r="C347" s="84">
        <v>23</v>
      </c>
    </row>
    <row r="348" spans="1:3" x14ac:dyDescent="0.25">
      <c r="A348" s="77">
        <v>681377</v>
      </c>
      <c r="B348" s="78" t="s">
        <v>594</v>
      </c>
      <c r="C348" s="84">
        <v>1</v>
      </c>
    </row>
    <row r="349" spans="1:3" x14ac:dyDescent="0.25">
      <c r="A349" s="77">
        <v>681491</v>
      </c>
      <c r="B349" s="78" t="s">
        <v>56</v>
      </c>
      <c r="C349" s="84">
        <v>11</v>
      </c>
    </row>
    <row r="350" spans="1:3" x14ac:dyDescent="0.25">
      <c r="A350" s="77">
        <v>682529</v>
      </c>
      <c r="B350" s="78" t="s">
        <v>595</v>
      </c>
      <c r="C350" s="84">
        <v>1</v>
      </c>
    </row>
    <row r="351" spans="1:3" x14ac:dyDescent="0.25">
      <c r="A351" s="77">
        <v>682579</v>
      </c>
      <c r="B351" s="78" t="s">
        <v>596</v>
      </c>
      <c r="C351" s="84">
        <v>3</v>
      </c>
    </row>
    <row r="352" spans="1:3" x14ac:dyDescent="0.25">
      <c r="A352" s="77">
        <v>714481</v>
      </c>
      <c r="B352" s="78" t="s">
        <v>140</v>
      </c>
      <c r="C352" s="84">
        <v>2</v>
      </c>
    </row>
    <row r="353" spans="1:3" x14ac:dyDescent="0.25">
      <c r="A353" s="77">
        <v>716880</v>
      </c>
      <c r="B353" s="78" t="s">
        <v>141</v>
      </c>
      <c r="C353" s="84">
        <v>2</v>
      </c>
    </row>
    <row r="354" spans="1:3" x14ac:dyDescent="0.25">
      <c r="A354" s="77">
        <v>730320</v>
      </c>
      <c r="B354" s="78" t="s">
        <v>597</v>
      </c>
      <c r="C354" s="84">
        <v>4</v>
      </c>
    </row>
    <row r="355" spans="1:3" x14ac:dyDescent="0.25">
      <c r="A355" s="77">
        <v>730563</v>
      </c>
      <c r="B355" s="78" t="s">
        <v>208</v>
      </c>
      <c r="C355" s="84">
        <v>32</v>
      </c>
    </row>
    <row r="356" spans="1:3" x14ac:dyDescent="0.25">
      <c r="A356" s="77">
        <v>730684</v>
      </c>
      <c r="B356" s="78" t="s">
        <v>598</v>
      </c>
      <c r="C356" s="84">
        <v>2</v>
      </c>
    </row>
    <row r="357" spans="1:3" x14ac:dyDescent="0.25">
      <c r="A357" s="77">
        <v>730704</v>
      </c>
      <c r="B357" s="78" t="s">
        <v>599</v>
      </c>
      <c r="C357" s="84">
        <v>1</v>
      </c>
    </row>
    <row r="358" spans="1:3" x14ac:dyDescent="0.25">
      <c r="A358" s="77">
        <v>730715</v>
      </c>
      <c r="B358" s="78" t="s">
        <v>47</v>
      </c>
      <c r="C358" s="84">
        <v>30</v>
      </c>
    </row>
    <row r="359" spans="1:3" x14ac:dyDescent="0.25">
      <c r="A359" s="77">
        <v>730720</v>
      </c>
      <c r="B359" s="78" t="s">
        <v>55</v>
      </c>
      <c r="C359" s="84">
        <v>12</v>
      </c>
    </row>
    <row r="360" spans="1:3" x14ac:dyDescent="0.25">
      <c r="A360" s="77">
        <v>730774</v>
      </c>
      <c r="B360" s="78" t="s">
        <v>600</v>
      </c>
      <c r="C360" s="84">
        <v>5</v>
      </c>
    </row>
    <row r="361" spans="1:3" x14ac:dyDescent="0.25">
      <c r="A361" s="77">
        <v>740570</v>
      </c>
      <c r="B361" s="78" t="s">
        <v>601</v>
      </c>
      <c r="C361" s="84">
        <v>1</v>
      </c>
    </row>
    <row r="362" spans="1:3" x14ac:dyDescent="0.25">
      <c r="A362" s="77">
        <v>760100</v>
      </c>
      <c r="B362" s="78" t="s">
        <v>17</v>
      </c>
      <c r="C362" s="84">
        <v>40</v>
      </c>
    </row>
    <row r="363" spans="1:3" x14ac:dyDescent="0.25">
      <c r="A363" s="77">
        <v>760114</v>
      </c>
      <c r="B363" s="78" t="s">
        <v>602</v>
      </c>
      <c r="C363" s="84">
        <v>1</v>
      </c>
    </row>
    <row r="364" spans="1:3" x14ac:dyDescent="0.25">
      <c r="A364" s="77">
        <v>760218</v>
      </c>
      <c r="B364" s="78" t="s">
        <v>603</v>
      </c>
      <c r="C364" s="84">
        <v>2</v>
      </c>
    </row>
    <row r="365" spans="1:3" x14ac:dyDescent="0.25">
      <c r="A365" s="77">
        <v>760233</v>
      </c>
      <c r="B365" s="78" t="s">
        <v>604</v>
      </c>
      <c r="C365" s="84">
        <v>2</v>
      </c>
    </row>
    <row r="366" spans="1:3" x14ac:dyDescent="0.25">
      <c r="A366" s="77">
        <v>760234</v>
      </c>
      <c r="B366" s="78" t="s">
        <v>605</v>
      </c>
      <c r="C366" s="84">
        <v>2</v>
      </c>
    </row>
    <row r="367" spans="1:3" x14ac:dyDescent="0.25">
      <c r="A367" s="77">
        <v>760289</v>
      </c>
      <c r="B367" s="78" t="s">
        <v>606</v>
      </c>
      <c r="C367" s="84">
        <v>1</v>
      </c>
    </row>
    <row r="368" spans="1:3" x14ac:dyDescent="0.25">
      <c r="A368" s="77">
        <v>780401</v>
      </c>
      <c r="B368" s="78" t="s">
        <v>607</v>
      </c>
      <c r="C368" s="84">
        <v>4</v>
      </c>
    </row>
    <row r="369" spans="1:3" x14ac:dyDescent="0.25">
      <c r="A369" s="77">
        <v>780458</v>
      </c>
      <c r="B369" s="78" t="s">
        <v>608</v>
      </c>
      <c r="C369" s="84">
        <v>8</v>
      </c>
    </row>
    <row r="370" spans="1:3" x14ac:dyDescent="0.25">
      <c r="A370" s="77">
        <v>780466</v>
      </c>
      <c r="B370" s="78" t="s">
        <v>609</v>
      </c>
      <c r="C370" s="84">
        <v>1</v>
      </c>
    </row>
    <row r="371" spans="1:3" x14ac:dyDescent="0.25">
      <c r="A371" s="77">
        <v>781378</v>
      </c>
      <c r="B371" s="78" t="s">
        <v>610</v>
      </c>
      <c r="C371" s="84">
        <v>1</v>
      </c>
    </row>
    <row r="372" spans="1:3" x14ac:dyDescent="0.25">
      <c r="A372" s="77">
        <v>781389</v>
      </c>
      <c r="B372" s="78" t="s">
        <v>611</v>
      </c>
      <c r="C372" s="84">
        <v>4</v>
      </c>
    </row>
    <row r="373" spans="1:3" x14ac:dyDescent="0.25">
      <c r="A373" s="77">
        <v>785818</v>
      </c>
      <c r="B373" s="78" t="s">
        <v>612</v>
      </c>
      <c r="C373" s="84">
        <v>1</v>
      </c>
    </row>
    <row r="374" spans="1:3" x14ac:dyDescent="0.25">
      <c r="A374" s="77">
        <v>785820</v>
      </c>
      <c r="B374" s="78" t="s">
        <v>613</v>
      </c>
      <c r="C374" s="84">
        <v>4</v>
      </c>
    </row>
    <row r="375" spans="1:3" x14ac:dyDescent="0.25">
      <c r="A375" s="77">
        <v>820065</v>
      </c>
      <c r="B375" s="78" t="s">
        <v>614</v>
      </c>
      <c r="C375" s="84">
        <v>2</v>
      </c>
    </row>
    <row r="376" spans="1:3" x14ac:dyDescent="0.25">
      <c r="A376" s="77">
        <v>820588</v>
      </c>
      <c r="B376" s="78" t="s">
        <v>615</v>
      </c>
      <c r="C376" s="84">
        <v>6</v>
      </c>
    </row>
    <row r="377" spans="1:3" x14ac:dyDescent="0.25">
      <c r="A377" s="77">
        <v>830473</v>
      </c>
      <c r="B377" s="78" t="s">
        <v>616</v>
      </c>
      <c r="C377" s="84">
        <v>5</v>
      </c>
    </row>
    <row r="378" spans="1:3" x14ac:dyDescent="0.25">
      <c r="A378" s="77">
        <v>830654</v>
      </c>
      <c r="B378" s="78" t="s">
        <v>617</v>
      </c>
      <c r="C378" s="84">
        <v>1</v>
      </c>
    </row>
    <row r="379" spans="1:3" x14ac:dyDescent="0.25">
      <c r="A379" s="77">
        <v>830655</v>
      </c>
      <c r="B379" s="78" t="s">
        <v>618</v>
      </c>
      <c r="C379" s="84">
        <v>1</v>
      </c>
    </row>
    <row r="380" spans="1:3" x14ac:dyDescent="0.25">
      <c r="A380" s="77">
        <v>830661</v>
      </c>
      <c r="B380" s="78" t="s">
        <v>619</v>
      </c>
      <c r="C380" s="84">
        <v>4</v>
      </c>
    </row>
    <row r="381" spans="1:3" x14ac:dyDescent="0.25">
      <c r="A381" s="77">
        <v>830919</v>
      </c>
      <c r="B381" s="78" t="s">
        <v>620</v>
      </c>
      <c r="C381" s="84">
        <v>1</v>
      </c>
    </row>
    <row r="382" spans="1:3" x14ac:dyDescent="0.25">
      <c r="A382" s="77">
        <v>840980</v>
      </c>
      <c r="B382" s="78" t="s">
        <v>621</v>
      </c>
      <c r="C382" s="84">
        <v>2</v>
      </c>
    </row>
    <row r="383" spans="1:3" x14ac:dyDescent="0.25">
      <c r="A383" s="77">
        <v>850211</v>
      </c>
      <c r="B383" s="78" t="s">
        <v>38</v>
      </c>
      <c r="C383" s="84">
        <v>2</v>
      </c>
    </row>
    <row r="384" spans="1:3" x14ac:dyDescent="0.25">
      <c r="A384" s="77">
        <v>850218</v>
      </c>
      <c r="B384" s="78" t="s">
        <v>622</v>
      </c>
      <c r="C384" s="84">
        <v>1</v>
      </c>
    </row>
    <row r="385" spans="1:3" x14ac:dyDescent="0.25">
      <c r="A385" s="77">
        <v>850219</v>
      </c>
      <c r="B385" s="78" t="s">
        <v>623</v>
      </c>
      <c r="C385" s="84">
        <v>1</v>
      </c>
    </row>
    <row r="386" spans="1:3" x14ac:dyDescent="0.25">
      <c r="A386" s="77">
        <v>850232</v>
      </c>
      <c r="B386" s="78" t="s">
        <v>624</v>
      </c>
      <c r="C386" s="84">
        <v>2</v>
      </c>
    </row>
    <row r="387" spans="1:3" x14ac:dyDescent="0.25">
      <c r="A387" s="77">
        <v>850262</v>
      </c>
      <c r="B387" s="78" t="s">
        <v>625</v>
      </c>
      <c r="C387" s="84">
        <v>1</v>
      </c>
    </row>
    <row r="388" spans="1:3" x14ac:dyDescent="0.25">
      <c r="A388" s="77">
        <v>850538</v>
      </c>
      <c r="B388" s="78" t="s">
        <v>626</v>
      </c>
      <c r="C388" s="84">
        <v>2</v>
      </c>
    </row>
    <row r="389" spans="1:3" x14ac:dyDescent="0.25">
      <c r="A389" s="77">
        <v>850549</v>
      </c>
      <c r="B389" s="78" t="s">
        <v>627</v>
      </c>
      <c r="C389" s="84">
        <v>5</v>
      </c>
    </row>
    <row r="390" spans="1:3" x14ac:dyDescent="0.25">
      <c r="A390" s="77">
        <v>851006</v>
      </c>
      <c r="B390" s="78" t="s">
        <v>628</v>
      </c>
      <c r="C390" s="84">
        <v>1</v>
      </c>
    </row>
    <row r="391" spans="1:3" x14ac:dyDescent="0.25">
      <c r="A391" s="77">
        <v>853426</v>
      </c>
      <c r="B391" s="78" t="s">
        <v>629</v>
      </c>
      <c r="C391" s="84">
        <v>1</v>
      </c>
    </row>
    <row r="392" spans="1:3" x14ac:dyDescent="0.25">
      <c r="A392" s="77">
        <v>853427</v>
      </c>
      <c r="B392" s="78" t="s">
        <v>630</v>
      </c>
      <c r="C392" s="84">
        <v>1</v>
      </c>
    </row>
    <row r="393" spans="1:3" x14ac:dyDescent="0.25">
      <c r="A393" s="77">
        <v>853428</v>
      </c>
      <c r="B393" s="78" t="s">
        <v>631</v>
      </c>
      <c r="C393" s="84">
        <v>3</v>
      </c>
    </row>
    <row r="394" spans="1:3" x14ac:dyDescent="0.25">
      <c r="A394" s="77">
        <v>853438</v>
      </c>
      <c r="B394" s="78" t="s">
        <v>45</v>
      </c>
      <c r="C394" s="84">
        <v>34</v>
      </c>
    </row>
    <row r="395" spans="1:3" x14ac:dyDescent="0.25">
      <c r="A395" s="77">
        <v>853439</v>
      </c>
      <c r="B395" s="78" t="s">
        <v>632</v>
      </c>
      <c r="C395" s="84">
        <v>5</v>
      </c>
    </row>
    <row r="396" spans="1:3" x14ac:dyDescent="0.25">
      <c r="A396" s="77">
        <v>853440</v>
      </c>
      <c r="B396" s="78" t="s">
        <v>633</v>
      </c>
      <c r="C396" s="84">
        <v>13</v>
      </c>
    </row>
    <row r="397" spans="1:3" x14ac:dyDescent="0.25">
      <c r="A397" s="77">
        <v>866743</v>
      </c>
      <c r="B397" s="78" t="s">
        <v>634</v>
      </c>
      <c r="C397" s="84">
        <v>3</v>
      </c>
    </row>
    <row r="398" spans="1:3" x14ac:dyDescent="0.25">
      <c r="A398" s="77">
        <v>866904</v>
      </c>
      <c r="B398" s="78" t="s">
        <v>635</v>
      </c>
      <c r="C398" s="84">
        <v>10</v>
      </c>
    </row>
    <row r="399" spans="1:3" x14ac:dyDescent="0.25">
      <c r="A399" s="77">
        <v>916148</v>
      </c>
      <c r="B399" s="78" t="s">
        <v>636</v>
      </c>
      <c r="C399" s="84">
        <v>1</v>
      </c>
    </row>
    <row r="400" spans="1:3" x14ac:dyDescent="0.25">
      <c r="A400" s="77">
        <v>916177</v>
      </c>
      <c r="B400" s="78" t="s">
        <v>637</v>
      </c>
      <c r="C400" s="84">
        <v>5</v>
      </c>
    </row>
    <row r="401" spans="1:3" x14ac:dyDescent="0.25">
      <c r="A401" s="77">
        <v>934606</v>
      </c>
      <c r="B401" s="78" t="s">
        <v>638</v>
      </c>
      <c r="C401" s="84">
        <v>1</v>
      </c>
    </row>
    <row r="402" spans="1:3" x14ac:dyDescent="0.25">
      <c r="A402" s="77">
        <v>939226</v>
      </c>
      <c r="B402" s="78" t="s">
        <v>639</v>
      </c>
      <c r="C402" s="84">
        <v>1</v>
      </c>
    </row>
    <row r="403" spans="1:3" x14ac:dyDescent="0.25">
      <c r="A403" s="77">
        <v>941976</v>
      </c>
      <c r="B403" s="78" t="s">
        <v>640</v>
      </c>
      <c r="C403" s="84">
        <v>1</v>
      </c>
    </row>
    <row r="404" spans="1:3" x14ac:dyDescent="0.25">
      <c r="A404" s="80">
        <v>941977</v>
      </c>
      <c r="B404" s="81" t="s">
        <v>641</v>
      </c>
      <c r="C404" s="85">
        <v>1</v>
      </c>
    </row>
  </sheetData>
  <sheetProtection algorithmName="SHA-512" hashValue="b0w8USuvxKyM0M+tOA369HswrcipEMFP/CIVpK82QAX7/MT2F4/eBXmqoI/HocogXGaEy/gFSE5UY0U829vQLQ==" saltValue="flASINX7WtnNahpjwbzFe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7A4AB-96D0-4888-A97A-60F2DD3C44BE}">
  <dimension ref="A1:C21"/>
  <sheetViews>
    <sheetView workbookViewId="0">
      <selection activeCell="B8" sqref="B8"/>
    </sheetView>
  </sheetViews>
  <sheetFormatPr defaultRowHeight="15" x14ac:dyDescent="0.25"/>
  <cols>
    <col min="1" max="1" width="8.7109375" bestFit="1" customWidth="1"/>
    <col min="2" max="2" width="39.5703125" bestFit="1" customWidth="1"/>
    <col min="3" max="3" width="10" bestFit="1" customWidth="1"/>
  </cols>
  <sheetData>
    <row r="1" spans="1:3" x14ac:dyDescent="0.25">
      <c r="A1" s="90" t="s">
        <v>297</v>
      </c>
      <c r="B1" s="90" t="s">
        <v>298</v>
      </c>
      <c r="C1" s="86"/>
    </row>
    <row r="3" spans="1:3" x14ac:dyDescent="0.25">
      <c r="A3" s="87" t="s">
        <v>299</v>
      </c>
      <c r="B3" s="87" t="s">
        <v>300</v>
      </c>
      <c r="C3" s="91" t="s">
        <v>301</v>
      </c>
    </row>
    <row r="4" spans="1:3" x14ac:dyDescent="0.25">
      <c r="A4" s="87" t="s">
        <v>302</v>
      </c>
      <c r="B4" s="87"/>
      <c r="C4" s="91" t="s">
        <v>303</v>
      </c>
    </row>
    <row r="5" spans="1:3" x14ac:dyDescent="0.25">
      <c r="A5" s="88">
        <v>310898</v>
      </c>
      <c r="B5" s="89" t="s">
        <v>642</v>
      </c>
      <c r="C5" s="92">
        <v>4</v>
      </c>
    </row>
    <row r="6" spans="1:3" x14ac:dyDescent="0.25">
      <c r="A6" s="88">
        <v>353756</v>
      </c>
      <c r="B6" s="89" t="s">
        <v>111</v>
      </c>
      <c r="C6" s="92">
        <v>10</v>
      </c>
    </row>
    <row r="7" spans="1:3" x14ac:dyDescent="0.25">
      <c r="A7" s="88">
        <v>358371</v>
      </c>
      <c r="B7" s="89" t="s">
        <v>183</v>
      </c>
      <c r="C7" s="92">
        <v>4</v>
      </c>
    </row>
    <row r="8" spans="1:3" x14ac:dyDescent="0.25">
      <c r="A8" s="88">
        <v>380121</v>
      </c>
      <c r="B8" s="89" t="s">
        <v>116</v>
      </c>
      <c r="C8" s="92">
        <v>25</v>
      </c>
    </row>
    <row r="9" spans="1:3" x14ac:dyDescent="0.25">
      <c r="A9" s="88">
        <v>380123</v>
      </c>
      <c r="B9" s="89" t="s">
        <v>122</v>
      </c>
      <c r="C9" s="92">
        <v>20</v>
      </c>
    </row>
    <row r="10" spans="1:3" x14ac:dyDescent="0.25">
      <c r="A10" s="88">
        <v>380100</v>
      </c>
      <c r="B10" s="89" t="s">
        <v>643</v>
      </c>
      <c r="C10" s="92">
        <v>65</v>
      </c>
    </row>
    <row r="11" spans="1:3" x14ac:dyDescent="0.25">
      <c r="A11" s="88">
        <v>371138</v>
      </c>
      <c r="B11" s="89" t="s">
        <v>112</v>
      </c>
      <c r="C11" s="92">
        <v>9</v>
      </c>
    </row>
    <row r="12" spans="1:3" x14ac:dyDescent="0.25">
      <c r="A12" s="88">
        <v>353627</v>
      </c>
      <c r="B12" s="89" t="s">
        <v>115</v>
      </c>
      <c r="C12" s="92">
        <v>5</v>
      </c>
    </row>
    <row r="13" spans="1:3" x14ac:dyDescent="0.25">
      <c r="A13" s="88">
        <v>944099</v>
      </c>
      <c r="B13" s="89" t="s">
        <v>117</v>
      </c>
      <c r="C13" s="92">
        <v>10</v>
      </c>
    </row>
    <row r="14" spans="1:3" x14ac:dyDescent="0.25">
      <c r="A14" s="88">
        <v>320623</v>
      </c>
      <c r="B14" s="89" t="s">
        <v>118</v>
      </c>
      <c r="C14" s="92">
        <v>10</v>
      </c>
    </row>
    <row r="15" spans="1:3" x14ac:dyDescent="0.25">
      <c r="A15" s="88">
        <v>352267</v>
      </c>
      <c r="B15" s="89" t="s">
        <v>184</v>
      </c>
      <c r="C15" s="92">
        <v>2</v>
      </c>
    </row>
    <row r="16" spans="1:3" x14ac:dyDescent="0.25">
      <c r="A16" s="88">
        <v>314517</v>
      </c>
      <c r="B16" s="89" t="s">
        <v>186</v>
      </c>
      <c r="C16" s="92">
        <v>1</v>
      </c>
    </row>
    <row r="17" spans="1:3" x14ac:dyDescent="0.25">
      <c r="A17" s="88">
        <v>371134</v>
      </c>
      <c r="B17" s="89" t="s">
        <v>120</v>
      </c>
      <c r="C17" s="92">
        <v>40</v>
      </c>
    </row>
    <row r="18" spans="1:3" x14ac:dyDescent="0.25">
      <c r="A18" s="88">
        <v>383899</v>
      </c>
      <c r="B18" s="89" t="s">
        <v>123</v>
      </c>
      <c r="C18" s="92">
        <v>25</v>
      </c>
    </row>
    <row r="19" spans="1:3" x14ac:dyDescent="0.25">
      <c r="A19" s="88">
        <v>378896</v>
      </c>
      <c r="B19" s="89" t="s">
        <v>119</v>
      </c>
      <c r="C19" s="92">
        <v>10</v>
      </c>
    </row>
    <row r="20" spans="1:3" x14ac:dyDescent="0.25">
      <c r="A20" s="88">
        <v>378895</v>
      </c>
      <c r="B20" s="89" t="s">
        <v>121</v>
      </c>
      <c r="C20" s="92">
        <v>48</v>
      </c>
    </row>
    <row r="21" spans="1:3" x14ac:dyDescent="0.25">
      <c r="A21" s="88">
        <v>378891</v>
      </c>
      <c r="B21" s="89" t="s">
        <v>114</v>
      </c>
      <c r="C21" s="92">
        <v>72</v>
      </c>
    </row>
  </sheetData>
  <sheetProtection algorithmName="SHA-512" hashValue="ANAUzJWAbm0kg8EIklfISzkT8S4/LlWYW74JSe1KEMBOIR0/Rtb+YfGi3Sjs+j0cPaECAStDzww2NnjHwy+59Q==" saltValue="AfEnlpO07prFspjyKdmbT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Kernassortiment</vt:lpstr>
      <vt:lpstr>Kastassortiment</vt:lpstr>
      <vt:lpstr>Prijsinvulformulier</vt:lpstr>
      <vt:lpstr>Invulveld Prijzenblad</vt:lpstr>
      <vt:lpstr>Kastenassortiment</vt:lpstr>
      <vt:lpstr>Afname Kastenassortiment 2024</vt:lpstr>
      <vt:lpstr>Afname kantoorartikelen 2024</vt:lpstr>
      <vt:lpstr>Afname Papier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Arends, J (Jasper)</dc:creator>
  <cp:lastModifiedBy>Marissink, GGA (Gijs)</cp:lastModifiedBy>
  <dcterms:created xsi:type="dcterms:W3CDTF">2015-06-05T18:19:34Z</dcterms:created>
  <dcterms:modified xsi:type="dcterms:W3CDTF">2025-06-27T07:53:45Z</dcterms:modified>
</cp:coreProperties>
</file>