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231"/>
  <workbookPr/>
  <mc:AlternateContent xmlns:mc="http://schemas.openxmlformats.org/markup-compatibility/2006">
    <mc:Choice Requires="x15">
      <x15ac:absPath xmlns:x15ac="http://schemas.microsoft.com/office/spreadsheetml/2010/11/ac" url="https://youngfacilitybv.sharepoint.com/sites/StichtingIjmare/Gedeelde documenten/Aanbesteding Ijmare/Nota van inlichtingen/Nota ll/"/>
    </mc:Choice>
  </mc:AlternateContent>
  <xr:revisionPtr revIDLastSave="0" documentId="8_{3E7B01BB-0E10-4A56-8B6D-DEE2DE3E9B0C}" xr6:coauthVersionLast="47" xr6:coauthVersionMax="47" xr10:uidLastSave="{00000000-0000-0000-0000-000000000000}"/>
  <bookViews>
    <workbookView xWindow="-108" yWindow="-108" windowWidth="23256" windowHeight="12456" xr2:uid="{105F4467-5171-4162-B130-AFFD67300A8C}"/>
  </bookViews>
  <sheets>
    <sheet name="Calculatieblad Aanbesteding" sheetId="1" r:id="rId1"/>
    <sheet name="Werkomschrijvingen"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J219" i="1" l="1"/>
  <c r="J182" i="1"/>
  <c r="J107" i="1"/>
  <c r="J108" i="1"/>
  <c r="J109" i="1"/>
  <c r="J110" i="1"/>
  <c r="J111" i="1"/>
  <c r="J112" i="1"/>
  <c r="J113" i="1"/>
  <c r="J114" i="1"/>
  <c r="J115" i="1"/>
  <c r="J116" i="1"/>
  <c r="J117" i="1"/>
  <c r="J118" i="1"/>
  <c r="J119" i="1"/>
  <c r="J120" i="1"/>
  <c r="J121" i="1"/>
  <c r="J122" i="1"/>
  <c r="J123" i="1"/>
  <c r="J124" i="1"/>
  <c r="J125" i="1"/>
  <c r="J126" i="1"/>
  <c r="J127" i="1"/>
  <c r="J128" i="1"/>
  <c r="J129" i="1"/>
  <c r="J130" i="1"/>
  <c r="J131" i="1"/>
  <c r="J132" i="1"/>
  <c r="J133" i="1"/>
  <c r="J134" i="1"/>
  <c r="J135" i="1"/>
  <c r="J136" i="1"/>
  <c r="J137" i="1"/>
  <c r="J138" i="1"/>
  <c r="J139" i="1"/>
  <c r="J140" i="1"/>
  <c r="J141" i="1"/>
  <c r="J142" i="1"/>
  <c r="J143" i="1"/>
  <c r="J144" i="1"/>
  <c r="J145" i="1"/>
  <c r="J146" i="1"/>
  <c r="J147" i="1"/>
  <c r="J148" i="1"/>
  <c r="J149" i="1"/>
  <c r="J150" i="1"/>
  <c r="J151" i="1"/>
  <c r="J152" i="1"/>
  <c r="J153" i="1"/>
  <c r="J154" i="1"/>
  <c r="J155" i="1"/>
  <c r="J156" i="1"/>
  <c r="J157" i="1"/>
  <c r="J158" i="1"/>
  <c r="J159" i="1"/>
  <c r="J160" i="1"/>
  <c r="J161" i="1"/>
  <c r="J162" i="1"/>
  <c r="J163" i="1"/>
  <c r="J164" i="1"/>
  <c r="J165" i="1"/>
  <c r="J166" i="1"/>
  <c r="J167" i="1"/>
  <c r="J168" i="1"/>
  <c r="J169" i="1"/>
  <c r="J170" i="1"/>
  <c r="J171" i="1"/>
  <c r="J172" i="1"/>
  <c r="J173" i="1"/>
  <c r="J174" i="1"/>
  <c r="J175" i="1"/>
  <c r="J176" i="1"/>
  <c r="J177" i="1"/>
  <c r="J178" i="1"/>
  <c r="J179" i="1"/>
  <c r="J180" i="1"/>
  <c r="J181" i="1"/>
  <c r="J106" i="1"/>
  <c r="J9" i="1"/>
  <c r="J98" i="1" s="1"/>
  <c r="J20" i="1"/>
  <c r="J21" i="1"/>
  <c r="J22" i="1"/>
  <c r="J23" i="1"/>
  <c r="J24" i="1"/>
  <c r="J25" i="1"/>
  <c r="J26" i="1"/>
  <c r="J27" i="1"/>
  <c r="J28" i="1"/>
  <c r="J29" i="1"/>
  <c r="J30" i="1"/>
  <c r="J31" i="1"/>
  <c r="J32" i="1"/>
  <c r="J33" i="1"/>
  <c r="J34" i="1"/>
  <c r="J35" i="1"/>
  <c r="J36" i="1"/>
  <c r="J37" i="1"/>
  <c r="J38" i="1"/>
  <c r="J39" i="1"/>
  <c r="J40" i="1"/>
  <c r="J41" i="1"/>
  <c r="J42" i="1"/>
  <c r="J43" i="1"/>
  <c r="J44" i="1"/>
  <c r="J45" i="1"/>
  <c r="J46" i="1"/>
  <c r="J47" i="1"/>
  <c r="J48" i="1"/>
  <c r="J49" i="1"/>
  <c r="J50" i="1"/>
  <c r="J51" i="1"/>
  <c r="J52" i="1"/>
  <c r="J53" i="1"/>
  <c r="J54" i="1"/>
  <c r="J55" i="1"/>
  <c r="J56" i="1"/>
  <c r="J57" i="1"/>
  <c r="J58" i="1"/>
  <c r="J59" i="1"/>
  <c r="J60" i="1"/>
  <c r="J61" i="1"/>
  <c r="J62" i="1"/>
  <c r="J63" i="1"/>
  <c r="J64" i="1"/>
  <c r="J65" i="1"/>
  <c r="J66" i="1"/>
  <c r="J67" i="1"/>
  <c r="J68" i="1"/>
  <c r="J69" i="1"/>
  <c r="J70" i="1"/>
  <c r="J71" i="1"/>
  <c r="J72" i="1"/>
  <c r="J73" i="1"/>
  <c r="J74" i="1"/>
  <c r="J75" i="1"/>
  <c r="J76" i="1"/>
  <c r="J77" i="1"/>
  <c r="J78" i="1"/>
  <c r="J79" i="1"/>
  <c r="J80" i="1"/>
  <c r="J81" i="1"/>
  <c r="J82" i="1"/>
  <c r="J83" i="1"/>
  <c r="J84" i="1"/>
  <c r="J85" i="1"/>
  <c r="J86" i="1"/>
  <c r="J87" i="1"/>
  <c r="J88" i="1"/>
  <c r="J89" i="1"/>
  <c r="J90" i="1"/>
  <c r="J91" i="1"/>
  <c r="J92" i="1"/>
  <c r="J93" i="1"/>
  <c r="J94" i="1"/>
  <c r="J95" i="1"/>
  <c r="J96" i="1"/>
  <c r="J97" i="1"/>
  <c r="H202" i="1"/>
  <c r="H201" i="1"/>
  <c r="H200" i="1"/>
  <c r="H198" i="1"/>
  <c r="H199" i="1"/>
  <c r="J11" i="1"/>
  <c r="J12" i="1"/>
  <c r="J13" i="1"/>
  <c r="J14" i="1"/>
  <c r="J15" i="1"/>
  <c r="J16" i="1"/>
  <c r="J17" i="1"/>
  <c r="J18" i="1"/>
  <c r="J19" i="1"/>
  <c r="J10" i="1"/>
  <c r="H197" i="1" l="1"/>
  <c r="H196" i="1"/>
  <c r="G212" i="1"/>
  <c r="G213" i="1"/>
  <c r="E211" i="1" l="1"/>
  <c r="G211" i="1" s="1"/>
  <c r="E210" i="1"/>
  <c r="G210" i="1" s="1"/>
  <c r="E209" i="1"/>
  <c r="G209" i="1" s="1"/>
  <c r="H195" i="1"/>
  <c r="H194" i="1"/>
  <c r="H193" i="1"/>
  <c r="H192" i="1"/>
  <c r="H191" i="1"/>
  <c r="H190" i="1"/>
  <c r="H203" i="1" l="1"/>
  <c r="G214" i="1"/>
</calcChain>
</file>

<file path=xl/sharedStrings.xml><?xml version="1.0" encoding="utf-8"?>
<sst xmlns="http://schemas.openxmlformats.org/spreadsheetml/2006/main" count="1302" uniqueCount="337">
  <si>
    <t>Bijlage 5 Calculatieblad</t>
  </si>
  <si>
    <t>Alleen de gele velden invullen</t>
  </si>
  <si>
    <t>1. Vervangend onderhoud</t>
  </si>
  <si>
    <t>Arbeidskosten</t>
  </si>
  <si>
    <t>Materiaalkosten</t>
  </si>
  <si>
    <t>Totaal</t>
  </si>
  <si>
    <t>Werkomschrijving</t>
  </si>
  <si>
    <t>BRIN</t>
  </si>
  <si>
    <t>School</t>
  </si>
  <si>
    <t xml:space="preserve">A. Omschrijving </t>
  </si>
  <si>
    <t>Handeling</t>
  </si>
  <si>
    <t>B. Geschat aantal stuks, danwel m2</t>
  </si>
  <si>
    <t>C. Tarief per eenheid (in € excl. BTW)</t>
  </si>
  <si>
    <t>D. Bruto materiaalkosten per eenheid (in € excl. BTW)</t>
  </si>
  <si>
    <t>E. Korting op bruto adviesprijs %</t>
  </si>
  <si>
    <t>G. Totaalprijs eenmalig (in euro's excl. btw) (2025 - 2029)</t>
  </si>
  <si>
    <t>OBS Het Avontuur</t>
  </si>
  <si>
    <t>17 terreininrichtingen</t>
  </si>
  <si>
    <t>buitenberging hout vervangen</t>
  </si>
  <si>
    <t>st</t>
  </si>
  <si>
    <t xml:space="preserve">P016I03CA   </t>
  </si>
  <si>
    <t>46 buitenschilderwerk</t>
  </si>
  <si>
    <t>bu-kozijnen hout vervolgsysteem</t>
  </si>
  <si>
    <t>m2</t>
  </si>
  <si>
    <t xml:space="preserve">P041O11CC   </t>
  </si>
  <si>
    <t>19TE</t>
  </si>
  <si>
    <t>SBO De Boekanier</t>
  </si>
  <si>
    <t>aanrecht/gootst. (2o2b) incl. wandtegels vervangen</t>
  </si>
  <si>
    <t xml:space="preserve">P261Z11CD   </t>
  </si>
  <si>
    <t>keuken middel vervangen</t>
  </si>
  <si>
    <t xml:space="preserve">P261Z11CA   </t>
  </si>
  <si>
    <t>keuken groot vervangen</t>
  </si>
  <si>
    <t>48 behang en vloerbedekkingen</t>
  </si>
  <si>
    <t>linoleum vervangen</t>
  </si>
  <si>
    <t xml:space="preserve">P223N41CJ   </t>
  </si>
  <si>
    <t>49 binnenschilderwerk</t>
  </si>
  <si>
    <t>binnenschilderbeurt vervolgsysteem</t>
  </si>
  <si>
    <t>bvo</t>
  </si>
  <si>
    <t>P091V15DC</t>
  </si>
  <si>
    <t>pluvia vervangen</t>
  </si>
  <si>
    <t>P017H11CD</t>
  </si>
  <si>
    <t>52 waterinstallaties</t>
  </si>
  <si>
    <t>elektrische boiler 15 ltr vervangen</t>
  </si>
  <si>
    <t>P269Z21DL</t>
  </si>
  <si>
    <t>54 brandbestrijdingsinstallaties</t>
  </si>
  <si>
    <t>handblusser schuim 6 ltr vervangen</t>
  </si>
  <si>
    <t>P269Z21CB</t>
  </si>
  <si>
    <t>60 verwarmingsinstallaties</t>
  </si>
  <si>
    <t>CV-ketel HR zonder ww vervangen</t>
  </si>
  <si>
    <t>kW</t>
  </si>
  <si>
    <t>P269Z21CQ</t>
  </si>
  <si>
    <t>circulatiepomp NW-40 vervangen</t>
  </si>
  <si>
    <t>P269Z21CS</t>
  </si>
  <si>
    <t>circulatiepomp NW-50 vervangen</t>
  </si>
  <si>
    <t>luchtafscheider vervangen</t>
  </si>
  <si>
    <t>P269Z21DN</t>
  </si>
  <si>
    <t>68 regelinstallaties</t>
  </si>
  <si>
    <t>regelinstallatie vervangen</t>
  </si>
  <si>
    <t>pst</t>
  </si>
  <si>
    <t>P269Z21DM</t>
  </si>
  <si>
    <t>73 noodverlichtingsinstallaties</t>
  </si>
  <si>
    <t>nv-armatuur vervangen</t>
  </si>
  <si>
    <t>P269Z21DO</t>
  </si>
  <si>
    <t>vw-armatuur vervangen</t>
  </si>
  <si>
    <t>P269Z21DP</t>
  </si>
  <si>
    <t>76 beveiligingsinstallaties</t>
  </si>
  <si>
    <t>inbraaksignaleringsinstallatie vervangen</t>
  </si>
  <si>
    <t>P269Z21DQ</t>
  </si>
  <si>
    <t>80 liftinstallaties</t>
  </si>
  <si>
    <t>personenlift 8 pers./630 kg reviseren</t>
  </si>
  <si>
    <t>P269Z21CG</t>
  </si>
  <si>
    <t>14QJ</t>
  </si>
  <si>
    <t>OBS De Bosbeek</t>
  </si>
  <si>
    <t>schoonloopmat vervangen</t>
  </si>
  <si>
    <t>P269Z21DR</t>
  </si>
  <si>
    <t>61 ventilatie en luchtbehandeling</t>
  </si>
  <si>
    <t>LBK-installatie reinigen luchtkanalen</t>
  </si>
  <si>
    <t>m3/h</t>
  </si>
  <si>
    <t>P269Z21DS</t>
  </si>
  <si>
    <t>18QY</t>
  </si>
  <si>
    <t>IKC Eigenwijze</t>
  </si>
  <si>
    <t>15AP</t>
  </si>
  <si>
    <t>OBS Jan Campertschool</t>
  </si>
  <si>
    <t>meubilair, bank hout vervangen</t>
  </si>
  <si>
    <t>P269Z21DT</t>
  </si>
  <si>
    <t>31 gevelbekledingen</t>
  </si>
  <si>
    <t>vlakke platen (multiplex) hout vervangen</t>
  </si>
  <si>
    <t>P023I51CA</t>
  </si>
  <si>
    <t>boeiboord hout vervolgsysteem</t>
  </si>
  <si>
    <t>P029I23CA</t>
  </si>
  <si>
    <t>aanrecht/gootst. (2o0b) incl. wandtegels vervangen</t>
  </si>
  <si>
    <t>P269Z21DU</t>
  </si>
  <si>
    <t>P269Z21DV</t>
  </si>
  <si>
    <t>circulatiepomp NW-30/32 vervangen</t>
  </si>
  <si>
    <t>12IF</t>
  </si>
  <si>
    <t>OBS Het Kompas</t>
  </si>
  <si>
    <t>15 terreinverhardingen</t>
  </si>
  <si>
    <t>betontegels herbestraten</t>
  </si>
  <si>
    <t>P022F21FZ</t>
  </si>
  <si>
    <t>38 gevelschermen</t>
  </si>
  <si>
    <t>zonwering screen vervangen</t>
  </si>
  <si>
    <t>P055H43EB</t>
  </si>
  <si>
    <t>gevelbekleding hout vervolgsysteem</t>
  </si>
  <si>
    <t>P012H72CA</t>
  </si>
  <si>
    <t>epoxyvloer vervangen</t>
  </si>
  <si>
    <t>P269Z21DW</t>
  </si>
  <si>
    <t>18SU</t>
  </si>
  <si>
    <t>KC De Marel</t>
  </si>
  <si>
    <t>veiligheidstegels herbestraten</t>
  </si>
  <si>
    <t>33 dakbedekkingen</t>
  </si>
  <si>
    <t>asfaltbitumen app excl. isolatie vervangen</t>
  </si>
  <si>
    <t>P269Z21DX</t>
  </si>
  <si>
    <t>P223N41CJ</t>
  </si>
  <si>
    <t>dakventilator klein vervangen</t>
  </si>
  <si>
    <t>P269Z21DY</t>
  </si>
  <si>
    <t>luchtbehandelingskast reviseren</t>
  </si>
  <si>
    <t>P269Z21DZ</t>
  </si>
  <si>
    <t>23UL</t>
  </si>
  <si>
    <t>KC De Pionier</t>
  </si>
  <si>
    <t>kunstgras incl. dempende ondergrond vervangen</t>
  </si>
  <si>
    <t>P269Z21EA</t>
  </si>
  <si>
    <t>aanrecht/gootst. (4o4b) incl. wandtegels vervangen</t>
  </si>
  <si>
    <t>aanrecht/gootst. (3o0b) incl. wandtegels vervangen</t>
  </si>
  <si>
    <t>keuken klein vervangen</t>
  </si>
  <si>
    <t>72 verlichtingsinstallaties</t>
  </si>
  <si>
    <t>armaturen algemeen vervangen</t>
  </si>
  <si>
    <t>P269Z21EI</t>
  </si>
  <si>
    <t>13ZN</t>
  </si>
  <si>
    <t>OBS De Pleiaden</t>
  </si>
  <si>
    <t>geprofileerde platen metaal vervolgsysteem</t>
  </si>
  <si>
    <t>P269Z21EB</t>
  </si>
  <si>
    <t>elektrische boiler 50 ltr vervangen</t>
  </si>
  <si>
    <t>circulatiepomp NW-25 vervangen</t>
  </si>
  <si>
    <t>pijpventilator vervangen</t>
  </si>
  <si>
    <t>P269Z21EC</t>
  </si>
  <si>
    <t>luchtbehandelingskast + WTW reviseren</t>
  </si>
  <si>
    <t>P269Z21ED</t>
  </si>
  <si>
    <t>brandmeldinstallatie vervangen</t>
  </si>
  <si>
    <t>P269Z21EG</t>
  </si>
  <si>
    <t>13SP</t>
  </si>
  <si>
    <t>KC De Sparkel</t>
  </si>
  <si>
    <t>12YB</t>
  </si>
  <si>
    <t>OBS De Sterrenkijker</t>
  </si>
  <si>
    <t>houtchips d=0,40 m vervangen</t>
  </si>
  <si>
    <t>P269Z21EH</t>
  </si>
  <si>
    <t>14FQ</t>
  </si>
  <si>
    <t>OBS Vliegende Hollander</t>
  </si>
  <si>
    <t>27ML</t>
  </si>
  <si>
    <t>De Zeester</t>
  </si>
  <si>
    <t>44 plafond- en wandsystemen</t>
  </si>
  <si>
    <t>gipsplafond vervangen</t>
  </si>
  <si>
    <t>P269Z21EE</t>
  </si>
  <si>
    <t>dakoverstek hout vervolgsysteem</t>
  </si>
  <si>
    <t>P269Z21EF</t>
  </si>
  <si>
    <t>tapijt vervangen</t>
  </si>
  <si>
    <t>P252J01CJ</t>
  </si>
  <si>
    <t>62 koelinstallaties</t>
  </si>
  <si>
    <t>splitunit enkel vervangen</t>
  </si>
  <si>
    <t>P269Z21CX</t>
  </si>
  <si>
    <t>Totaal in euro's exclusief BTW</t>
  </si>
  <si>
    <r>
      <rPr>
        <sz val="10"/>
        <color theme="1"/>
        <rFont val="Arial"/>
        <family val="2"/>
      </rPr>
      <t xml:space="preserve">Huidige installaties staan met specificaties weergeven in de </t>
    </r>
    <r>
      <rPr>
        <b/>
        <sz val="10"/>
        <color theme="1"/>
        <rFont val="Arial"/>
        <family val="2"/>
      </rPr>
      <t>assetlijst Bijlage 10</t>
    </r>
    <r>
      <rPr>
        <sz val="10"/>
        <color theme="1"/>
        <rFont val="Arial"/>
        <family val="2"/>
      </rPr>
      <t>, bij vervanging van installaties wordt uitgegaan van hetzelfde merk/type dan wel aantoonbaar minimaal vergelijkbaar.</t>
    </r>
  </si>
  <si>
    <t xml:space="preserve">In bovenstaande tabel voor het vervangend onderhoud zijn de assets toegevoegd uit het MJOP die de komende 5 jaar (t/m 2030) op de planning staan om te vervangen. </t>
  </si>
  <si>
    <t>2. Preventief onderhoud</t>
  </si>
  <si>
    <t xml:space="preserve">School </t>
  </si>
  <si>
    <t>Element</t>
  </si>
  <si>
    <t>Aantal keer tot 2029</t>
  </si>
  <si>
    <t>F. Totaalprijs per eenheid</t>
  </si>
  <si>
    <t>Werkcode werkzaamheden</t>
  </si>
  <si>
    <t>beplanting algemeen jaarlijks onderhoud</t>
  </si>
  <si>
    <t>P269Z21DD</t>
  </si>
  <si>
    <t>binnenschilderbeurt bijwerksysteem</t>
  </si>
  <si>
    <t>P269Z21DH</t>
  </si>
  <si>
    <t>brandmeldinstallatie beheer</t>
  </si>
  <si>
    <t>P269Z21CC</t>
  </si>
  <si>
    <t>96 klachtenonderhoud</t>
  </si>
  <si>
    <t>klachtenonderhoud algemeen jaarlijks onderhoud</t>
  </si>
  <si>
    <t>P269Z21EJ</t>
  </si>
  <si>
    <t>CO2 meters vervangen</t>
  </si>
  <si>
    <t>P269Z21DG</t>
  </si>
  <si>
    <t>speelzand zandbak d=0,3m vervangen</t>
  </si>
  <si>
    <t>P269Z21DE</t>
  </si>
  <si>
    <t>30 kozijnen, ramen en deuren</t>
  </si>
  <si>
    <t>interieur h&amp;s-werk jaarlijks onderhoud</t>
  </si>
  <si>
    <t>P035I21FA</t>
  </si>
  <si>
    <t>zonwering jaarlijks onderhoud</t>
  </si>
  <si>
    <t>P269Z21DF</t>
  </si>
  <si>
    <t>CV-ketel HR zonder ww jaarlijks onderhoud</t>
  </si>
  <si>
    <t>P269Z21CT</t>
  </si>
  <si>
    <t>brandmeldinstallatie jaarlijks onderhoud</t>
  </si>
  <si>
    <t>LBK-installatie jaarlijks onderhoud</t>
  </si>
  <si>
    <t>P269Z21DI</t>
  </si>
  <si>
    <t>personenlift 2x/jr onderhoud</t>
  </si>
  <si>
    <t>P269Z21CI</t>
  </si>
  <si>
    <t>panelenwand onderhoud</t>
  </si>
  <si>
    <t>P269Z21DK</t>
  </si>
  <si>
    <t xml:space="preserve">IKC Eigenwijze </t>
  </si>
  <si>
    <t>ventilatoren jaarlijks onderhoud</t>
  </si>
  <si>
    <t>P269Z21CZ</t>
  </si>
  <si>
    <t>DCW-installatie onderhoud</t>
  </si>
  <si>
    <t>P269Z21DJ</t>
  </si>
  <si>
    <t>OBS De Sterrekijker</t>
  </si>
  <si>
    <t>houtchips d=0,40 m aanvullen</t>
  </si>
  <si>
    <t>P269Z21EK</t>
  </si>
  <si>
    <r>
      <t xml:space="preserve">In </t>
    </r>
    <r>
      <rPr>
        <b/>
        <sz val="10"/>
        <rFont val="Arial"/>
        <family val="2"/>
      </rPr>
      <t>kolom G</t>
    </r>
    <r>
      <rPr>
        <sz val="10"/>
        <rFont val="Arial"/>
        <family val="2"/>
      </rPr>
      <t xml:space="preserve"> vult u de arbeidskosten in voor het doen van onderhoud voor één eenheid</t>
    </r>
  </si>
  <si>
    <r>
      <t xml:space="preserve">In </t>
    </r>
    <r>
      <rPr>
        <b/>
        <sz val="10"/>
        <rFont val="Arial"/>
        <family val="2"/>
      </rPr>
      <t>kolom H</t>
    </r>
    <r>
      <rPr>
        <sz val="10"/>
        <rFont val="Arial"/>
        <family val="2"/>
      </rPr>
      <t xml:space="preserve"> vult u alle materiaalkosten in behorende bij periodiek onderhoud voor één eenheidstype </t>
    </r>
  </si>
  <si>
    <r>
      <t>In K</t>
    </r>
    <r>
      <rPr>
        <b/>
        <sz val="10"/>
        <rFont val="Arial"/>
        <family val="2"/>
      </rPr>
      <t>olom I</t>
    </r>
    <r>
      <rPr>
        <sz val="10"/>
        <rFont val="Arial"/>
        <family val="2"/>
      </rPr>
      <t xml:space="preserve"> vult u éénmaal het kortingspercentage in, gelijk aan andere kortingpercentages</t>
    </r>
  </si>
  <si>
    <t>3. Correctief onderhoud tarieven</t>
  </si>
  <si>
    <t xml:space="preserve">Arbeidskosten </t>
  </si>
  <si>
    <t>A. Omschrijving tarieven</t>
  </si>
  <si>
    <t>B. Geschat aantal uren per jaar voor alle locaties</t>
  </si>
  <si>
    <t>C. Arbeidsloon per uur in (in € excl. BTW)</t>
  </si>
  <si>
    <t>D. Materiaal</t>
  </si>
  <si>
    <t>E. Korting materiaal , percentage</t>
  </si>
  <si>
    <t>F. Totaalprijs per 5 jaar (in € excl. BTW) (2026 - 2030)</t>
  </si>
  <si>
    <t>Door de weeks van 7:00 - 18:00 uur</t>
  </si>
  <si>
    <t>Overwerk eerste twee uur na werktijd</t>
  </si>
  <si>
    <t>Overwerk 's avonds/'s nachts en zaterdagen</t>
  </si>
  <si>
    <t>Overwerk zon- en feestdagen</t>
  </si>
  <si>
    <t>Tarief 1 voorman / projectleider</t>
  </si>
  <si>
    <t>Tarief 2 timmerman</t>
  </si>
  <si>
    <t>Tarief 3 schilder</t>
  </si>
  <si>
    <t>Tarief 4 dakdekker</t>
  </si>
  <si>
    <t>Electricien tarief 5(opgeleid persoon)</t>
  </si>
  <si>
    <t>Electricien tarief 6 (persoon in opleiding)</t>
  </si>
  <si>
    <t>Installateur Tarief 7 CV en warmtenet</t>
  </si>
  <si>
    <t>Installateur Tarief 8 Loodgieter</t>
  </si>
  <si>
    <t>Installateur Tarief 9 specialist (LBK, ventilatie, WTW)</t>
  </si>
  <si>
    <t>De materiaalkosten en de geschatte uren voor correctief onderhoud zijn indicatief voor het maken van een eerlijk vergelijk.</t>
  </si>
  <si>
    <t>4. Correctief onderhoud opslagpercentages</t>
  </si>
  <si>
    <t>A. Opslag</t>
  </si>
  <si>
    <t>B. Opslagpercentage</t>
  </si>
  <si>
    <t>Uren (alle locaties) / indicatiebedrag</t>
  </si>
  <si>
    <t>Tarief*</t>
  </si>
  <si>
    <t xml:space="preserve">Totaal 5 jaar </t>
  </si>
  <si>
    <t>Opslagpercentage materiaal</t>
  </si>
  <si>
    <t>Opslagpercentage onderaannemers</t>
  </si>
  <si>
    <t>* Er is hier uitgegaan van het Installateur Tarief 1 voorman / projectleider</t>
  </si>
  <si>
    <t>** vul maximaal opslagpercentage materiaal en onderaannemers in</t>
  </si>
  <si>
    <t>Totaal kosten in euro's exclusief BTW (1. groot onderhoud, 2. preventief onderhoud en  3, &amp; 4. correctief onderhoud</t>
  </si>
  <si>
    <t>Genoemde aantallen, m2, producten en uren op dit calculatieblad zijn indicatief en betreffen een orde grootte bepaling om tot een prijsvergelijk te komen, hieraan kunnen door de inschrijver geen rechten worden ontleend.</t>
  </si>
  <si>
    <t>In ieder apart deel prijsblad dienen kortingen op de bruto adviesprijs gelijk te zijn.</t>
  </si>
  <si>
    <t>De prijzen dienen gebaseerd te zijn op de technische omschrijving in de bijlage 11 en de daarin genoemde fabrikaten of gelijkwaardig</t>
  </si>
  <si>
    <t>Prijswijzigingen vinden enkel plaats op basis van indexeringen en dienen uiterlijk twee maanden voor het verstrijken van het kalenderjaar te worden aangedragen ter acceptatie op basis van maximaal de CBS consumenten prijs index (CPI), waarbij het prijsniveau van de deze inschrijving staat voor 1 januari 2026, gelijk is aan 100 en pas met ingang  van 1 januari 2027 mag worden geindexeerd.</t>
  </si>
  <si>
    <t>Naam inschrijver</t>
  </si>
  <si>
    <t>Naam tekenbevoegde</t>
  </si>
  <si>
    <t>Handtekening</t>
  </si>
  <si>
    <t>Datum</t>
  </si>
  <si>
    <t>Omschrijving werkzaamheden calculatieblad B</t>
  </si>
  <si>
    <t>Locatie</t>
  </si>
  <si>
    <t>Werkcode</t>
  </si>
  <si>
    <t>Omschrijving</t>
  </si>
  <si>
    <t>Inhoud werkzaamheden</t>
  </si>
  <si>
    <t>De Boekanier</t>
  </si>
  <si>
    <t>Verwijderen bestaande buitenberging hout vervangen, leveren en installeren nieuwe buitenberging hout vervangen, testen op werking en opleveren.</t>
  </si>
  <si>
    <t>Verwijderen bestaande bu-kozijnen hout vervolgsysteem, leveren en installeren nieuwe bu-kozijnen hout vervolgsysteem, testen op werking en opleveren.</t>
  </si>
  <si>
    <t>Verwijderen bestaande aanrecht/gootst. (2o2b) incl. wandtegels vervangen, leveren en installeren nieuwe aanrecht/gootst. (2o2b) incl. wandtegels vervangen, testen op werking en opleveren.</t>
  </si>
  <si>
    <t>Verwijderen bestaande keuken middel vervangen, leveren en installeren nieuwe keuken middel vervangen, testen op werking en opleveren.</t>
  </si>
  <si>
    <t>Verwijderen bestaande keuken groot vervangen, leveren en installeren nieuwe keuken groot vervangen, testen op werking en opleveren.</t>
  </si>
  <si>
    <t>Verwijderen bestaande linoleum vervangen, leveren en installeren nieuwe linoleum vervangen, testen op werking en opleveren.</t>
  </si>
  <si>
    <t>Verwijderen bestaande binnenschilderbeurt vervolgsysteem, leveren en installeren nieuwe binnenschilderbeurt vervolgsysteem, testen op werking en opleveren.</t>
  </si>
  <si>
    <t>Verwijderen bestaande pluvia vervangen, leveren en installeren nieuwe pluvia vervangen, testen op werking en opleveren.</t>
  </si>
  <si>
    <t>Verwijderen bestaande elektrische boiler 15 ltr vervangen, leveren en installeren nieuwe elektrische boiler 15 ltr vervangen, testen op werking en opleveren.</t>
  </si>
  <si>
    <t>Verwijderen bestaande handblusser schuim 6 ltr vervangen, leveren en installeren nieuwe handblusser schuim 6 ltr vervangen, testen op werking en opleveren.</t>
  </si>
  <si>
    <t>Verwijderen bestaande cv-ketel hr zonder ww vervangen, leveren en installeren nieuwe cv-ketel hr zonder ww vervangen, testen op werking en opleveren.</t>
  </si>
  <si>
    <t>Verwijderen bestaande circulatiepomp nw-40 vervangen, leveren en installeren nieuwe circulatiepomp nw-40 vervangen, testen op werking en opleveren.</t>
  </si>
  <si>
    <t>Verwijderen bestaande circulatiepomp nw-50 vervangen, leveren en installeren nieuwe circulatiepomp nw-50 vervangen, testen op werking en opleveren.</t>
  </si>
  <si>
    <t>Verwijderen bestaande luchtafscheider vervangen, leveren en installeren nieuwe luchtafscheider vervangen, testen op werking en opleveren.</t>
  </si>
  <si>
    <t>Verwijderen bestaande regelinstallatie vervangen, leveren en installeren nieuwe regelinstallatie vervangen, testen op werking en opleveren.</t>
  </si>
  <si>
    <t>Verwijderen bestaande nv-armatuur vervangen, leveren en installeren nieuwe nv-armatuur vervangen, testen op werking en opleveren.</t>
  </si>
  <si>
    <t>Verwijderen bestaande vw-armatuur vervangen, leveren en installeren nieuwe vw-armatuur vervangen, testen op werking en opleveren.</t>
  </si>
  <si>
    <t>Verwijderen bestaande inbraaksignaleringsinstallatie vervangen, leveren en installeren nieuwe inbraaksignaleringsinstallatie vervangen, testen op werking en opleveren.</t>
  </si>
  <si>
    <t>Verwijderen bestaande personenlift 8 pers./630 kg reviseren, leveren en installeren nieuwe personenlift 8 pers./630 kg reviseren, testen op werking en opleveren.</t>
  </si>
  <si>
    <t>OBS de Bosbeek</t>
  </si>
  <si>
    <t>Verwijderen bestaande schoonloopmat vervangen, leveren en installeren nieuwe schoonloopmat vervangen, testen op werking en opleveren.</t>
  </si>
  <si>
    <t>Uitvoeren van periodieke schoonmaak of onderhoud aan lbk-installatie reinigen luchtkanalen, inspecteren, rapporteren en waar nodig bijstellen.</t>
  </si>
  <si>
    <t>Verwijderen bestaande meubilair, bank hout vervangen, leveren en installeren nieuwe meubilair, bank hout vervangen, testen op werking en opleveren.</t>
  </si>
  <si>
    <t>Verwijderen bestaande vlakke platen (multiplex) hout vervangen, leveren en installeren nieuwe vlakke platen (multiplex) hout vervangen, testen op werking en opleveren.</t>
  </si>
  <si>
    <t>Verwijderen bestaande boeiboord hout vervolgsysteem, leveren en installeren nieuwe boeiboord hout vervolgsysteem, testen op werking en opleveren.</t>
  </si>
  <si>
    <t>Verwijderen bestaande aanrecht/gootst. (2o0b) incl. wandtegels vervangen, leveren en installeren nieuwe aanrecht/gootst. (2o0b) incl. wandtegels vervangen, testen op werking en opleveren.</t>
  </si>
  <si>
    <t>Verwijderen bestaande circulatiepomp nw-30/32 vervangen, leveren en installeren nieuwe circulatiepomp nw-30/32 vervangen, testen op werking en opleveren.</t>
  </si>
  <si>
    <t>Verwijderen bestaande betontegels herbestraten, leveren en installeren nieuwe betontegels herbestraten, testen op werking en opleveren.</t>
  </si>
  <si>
    <t>Verwijderen bestaande zonwering screen vervangen, leveren en installeren nieuwe zonwering screen vervangen, testen op werking en opleveren.</t>
  </si>
  <si>
    <t>Verwijderen bestaande gevelbekleding hout vervolgsysteem, leveren en installeren nieuwe gevelbekleding hout vervolgsysteem, testen op werking en opleveren.</t>
  </si>
  <si>
    <t>Verwijderen bestaande epoxyvloer vervangen, leveren en installeren nieuwe epoxyvloer vervangen, testen op werking en opleveren.</t>
  </si>
  <si>
    <t>Verwijderen bestaande veiligheidstegels herbestraten, leveren en installeren nieuwe veiligheidstegels herbestraten, testen op werking en opleveren.</t>
  </si>
  <si>
    <t>Verwijderen bestaande asfaltbitumen app excl. isolatie vervangen, leveren en installeren nieuwe asfaltbitumen app excl. isolatie vervangen, testen op werking en opleveren.</t>
  </si>
  <si>
    <t>Verwijderen bestaande dakventilator klein vervangen, leveren en installeren nieuwe dakventilator klein vervangen, testen op werking en opleveren.</t>
  </si>
  <si>
    <t>Verwijderen bestaande luchtbehandelingskast reviseren, leveren en installeren nieuwe luchtbehandelingskast reviseren, testen op werking en opleveren.</t>
  </si>
  <si>
    <t>De Pionier</t>
  </si>
  <si>
    <t>Verwijderen bestaande kunstgras incl. dempende ondergrond vervangen, leveren en installeren nieuwe kunstgras incl. dempende ondergrond vervangen, testen op werking en opleveren.</t>
  </si>
  <si>
    <t>Verwijderen bestaande aanrecht/gootst. (4o4b) incl. wandtegels vervangen, leveren en installeren nieuwe aanrecht/gootst. (4o4b) incl. wandtegels vervangen, testen op werking en opleveren.</t>
  </si>
  <si>
    <t>Verwijderen bestaande aanrecht/gootst. (3o0b) incl. wandtegels vervangen, leveren en installeren nieuwe aanrecht/gootst. (3o0b) incl. wandtegels vervangen, testen op werking en opleveren.</t>
  </si>
  <si>
    <t>Verwijderen bestaande keuken klein vervangen, leveren en installeren nieuwe keuken klein vervangen, testen op werking en opleveren.</t>
  </si>
  <si>
    <t>Verwijderen bestaande armaturen algemeen vervangen, leveren en installeren nieuwe armaturen algemeen vervangen, testen op werking en opleveren.</t>
  </si>
  <si>
    <t>OBS de Pleiaden</t>
  </si>
  <si>
    <t>Verwijderen bestaande geprofileerde platen metaal vervolgsysteem, leveren en installeren nieuwe geprofileerde platen metaal vervolgsysteem, testen op werking en opleveren.</t>
  </si>
  <si>
    <t>Verwijderen bestaande elektrische boiler 50 ltr vervangen, leveren en installeren nieuwe elektrische boiler 50 ltr vervangen, testen op werking en opleveren.</t>
  </si>
  <si>
    <t>Verwijderen bestaande circulatiepomp nw-25 vervangen, leveren en installeren nieuwe circulatiepomp nw-25 vervangen, testen op werking en opleveren.</t>
  </si>
  <si>
    <t>Verwijderen bestaande pijpventilator vervangen, leveren en installeren nieuwe pijpventilator vervangen, testen op werking en opleveren.</t>
  </si>
  <si>
    <t>Verwijderen bestaande luchtbehandelingskast + wtw reviseren, leveren en installeren nieuwe luchtbehandelingskast + wtw reviseren, testen op werking en opleveren.</t>
  </si>
  <si>
    <t>Verwijderen bestaande brandmeldinstallatie vervangen, leveren en installeren nieuwe brandmeldinstallatie vervangen, testen op werking en opleveren.</t>
  </si>
  <si>
    <t>KC de Sparkel</t>
  </si>
  <si>
    <t>OBS de Sterrenkijker</t>
  </si>
  <si>
    <t>Verwijderen bestaande houtchips d=0,40 m vervangen, leveren en installeren nieuwe houtchips d=0,40 m vervangen, testen op werking en opleveren.</t>
  </si>
  <si>
    <t>Verwijderen bestaande gipsplafond vervangen, leveren en installeren nieuwe gipsplafond vervangen, testen op werking en opleveren.</t>
  </si>
  <si>
    <t>Verwijderen bestaande dakoverstek hout vervolgsysteem, leveren en installeren nieuwe dakoverstek hout vervolgsysteem, testen op werking en opleveren.</t>
  </si>
  <si>
    <t>Verwijderen bestaande tapijt vervangen, leveren en installeren nieuwe tapijt vervangen, testen op werking en opleveren.</t>
  </si>
  <si>
    <t>Verwijderen bestaande splitunit enkel vervangen, leveren en installeren nieuwe splitunit enkel vervangen, testen op werking en opleveren.</t>
  </si>
  <si>
    <t>Het Avontuur</t>
  </si>
  <si>
    <t>Uitvoeren van periodieke schoonmaak of onderhoud aan beplanting algemeen jaarlijks onderhoud, inspecteren, rapporteren en waar nodig bijstellen.</t>
  </si>
  <si>
    <t>Verwijderen bestaande binnenschilderbeurt bijwerksysteem, leveren en installeren nieuwe binnenschilderbeurt bijwerksysteem, testen op werking en opleveren.</t>
  </si>
  <si>
    <t>Uitvoeren van periodieke schoonmaak of onderhoud aan brandmeldinstallatie beheer, inspecteren, rapporteren en waar nodig bijstellen.</t>
  </si>
  <si>
    <t>Uitvoeren van periodieke schoonmaak of onderhoud aan klachtenonderhoud algemeen jaarlijks onderhoud, inspecteren, rapporteren en waar nodig bijstellen.</t>
  </si>
  <si>
    <t>Verwijderen bestaande co2 meters vervangen, leveren en installeren nieuwe co2 meters vervangen, testen op werking en opleveren.</t>
  </si>
  <si>
    <t>Verwijderen bestaande speelzand zandbak d=0,3m vervangen, leveren en installeren nieuwe speelzand zandbak d=0,3m vervangen, testen op werking en opleveren.</t>
  </si>
  <si>
    <t>Uitvoeren van periodieke schoonmaak of onderhoud aan interieur h&amp;s-werk jaarlijks onderhoud, inspecteren, rapporteren en waar nodig bijstellen.</t>
  </si>
  <si>
    <t>Uitvoeren van periodieke schoonmaak of onderhoud aan zonwering jaarlijks onderhoud, inspecteren, rapporteren en waar nodig bijstellen.</t>
  </si>
  <si>
    <t>Uitvoeren van periodieke schoonmaak of onderhoud aan cv-ketel hr zonder ww jaarlijks onderhoud, inspecteren, rapporteren en waar nodig bijstellen.</t>
  </si>
  <si>
    <t>Uitvoeren van periodieke schoonmaak of onderhoud aan brandmeldinstallatie jaarlijks onderhoud, inspecteren, rapporteren en waar nodig bijstellen.</t>
  </si>
  <si>
    <t>Uitvoeren van periodieke schoonmaak of onderhoud aan lbk-installatie jaarlijks onderhoud, inspecteren, rapporteren en waar nodig bijstellen.</t>
  </si>
  <si>
    <t>Uitvoeren van periodieke schoonmaak of onderhoud aan personenlift 2x/jr onderhoud, inspecteren, rapporteren en waar nodig bijstellen.</t>
  </si>
  <si>
    <t>De Bosbeek</t>
  </si>
  <si>
    <t>Uitvoeren van periodieke schoonmaak of onderhoud aan panelenwand onderhoud, inspecteren, rapporteren en waar nodig bijstellen.</t>
  </si>
  <si>
    <t>Uitvoeren van periodieke schoonmaak of onderhoud aan ventilatoren jaarlijks onderhoud, inspecteren, rapporteren en waar nodig bijstellen.</t>
  </si>
  <si>
    <t>De Marel</t>
  </si>
  <si>
    <t>Uitvoeren van periodieke schoonmaak of onderhoud aan dcw-installatie onderhoud, inspecteren, rapporteren en waar nodig bijstellen.</t>
  </si>
  <si>
    <t>De Pleiaden</t>
  </si>
  <si>
    <t>OBS de Sterrekijker</t>
  </si>
  <si>
    <t>OBS de Vliegende Hollander</t>
  </si>
  <si>
    <t>Verwijderen bestaande houtchips d=0,40 m aanvullen, leveren en installeren nieuwe houtchips d=0,40 m aanvullen, testen op werking en opleveren.</t>
  </si>
  <si>
    <t>Onderhoudspartij bouwkundig, elektrotechnisch en werktuigbouwkundig onderhoud – Stichting Ijmare, PRJ-2412001.01, 28-08-2025. Commercieel vertrouwelijk</t>
  </si>
  <si>
    <t>zonwering screen vervangen (2,5 breed en 2,0 hoog) (elektrische screen Hoeks Zonwering)</t>
  </si>
  <si>
    <t>zonwering jaarlijks onderhoud (2,5 m breed en 2 m hoog) (elektrische screen Hoeks Zonwering)</t>
  </si>
  <si>
    <t>5. Totaal onderhoud</t>
  </si>
  <si>
    <t>Alle op te geven tarieven zijn all-in, dat wil zeggen er kunnen geen enkele andere kosten zoals administratiekosten, voorrijdtarieven, reiskosten of kosten van eventueel benodigde hulpmaterialen extra in rekening worden gebracht. De reistijd voor het halen van componenten, materialen en/of onderdelen e.d. zijn voor rekening van de opdrachtnemer en mag dus niet gefactureerd worden. Indien er veel gelijke klachten zijn, wordt dit mogelijk na overleg gebundeld danwel wordt het jaarlijks onderhoud vervroegd.</t>
  </si>
  <si>
    <t>asfaltbitumen app excl. isolatie vervangen. Inclusief 160 m1 randafwerking en 6 dakdoorvoeren</t>
  </si>
  <si>
    <t>asfaltbitumen app excl. isolatie vervangen. Inclusief 70  m1 randafwerking, 260 m1 opstanden en 8 dakdoorvoeren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</si>
</sst>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44" formatCode="_ &quot;€&quot;\ * #,##0.00_ ;_ &quot;€&quot;\ * \-#,##0.00_ ;_ &quot;€&quot;\ * &quot;-&quot;??_ ;_ @_ "/>
  </numFmts>
  <fonts count="20">
    <font>
      <sz val="11"/>
      <color theme="1"/>
      <name val="Aptos Narrow"/>
      <family val="2"/>
      <scheme val="minor"/>
    </font>
    <font>
      <sz val="11"/>
      <color theme="1"/>
      <name val="Aptos Narrow"/>
      <family val="2"/>
      <scheme val="minor"/>
    </font>
    <font>
      <b/>
      <sz val="11"/>
      <color theme="0"/>
      <name val="Aptos Narrow"/>
      <family val="2"/>
      <scheme val="minor"/>
    </font>
    <font>
      <b/>
      <sz val="36"/>
      <color theme="0"/>
      <name val="Arial"/>
      <family val="2"/>
    </font>
    <font>
      <b/>
      <sz val="14"/>
      <color theme="0"/>
      <name val="Arial"/>
      <family val="2"/>
    </font>
    <font>
      <i/>
      <sz val="10"/>
      <color theme="1"/>
      <name val="Aptos Narrow"/>
      <family val="2"/>
      <scheme val="minor"/>
    </font>
    <font>
      <b/>
      <sz val="10"/>
      <name val="Arial"/>
      <family val="2"/>
    </font>
    <font>
      <b/>
      <sz val="14"/>
      <name val="Arial"/>
      <family val="2"/>
    </font>
    <font>
      <b/>
      <sz val="10"/>
      <color theme="0"/>
      <name val="Arial"/>
      <family val="2"/>
    </font>
    <font>
      <sz val="10"/>
      <name val="Pres Elite"/>
    </font>
    <font>
      <sz val="10"/>
      <name val="Arial"/>
      <family val="2"/>
    </font>
    <font>
      <sz val="10"/>
      <color rgb="FFFF0000"/>
      <name val="Aptos Narrow"/>
      <family val="2"/>
      <scheme val="minor"/>
    </font>
    <font>
      <sz val="9"/>
      <color theme="1"/>
      <name val="Arial"/>
      <family val="2"/>
    </font>
    <font>
      <i/>
      <sz val="9"/>
      <color theme="1"/>
      <name val="Arial"/>
      <family val="2"/>
    </font>
    <font>
      <sz val="10"/>
      <color theme="1"/>
      <name val="Arial"/>
      <family val="2"/>
    </font>
    <font>
      <b/>
      <sz val="10"/>
      <color theme="1"/>
      <name val="Arial"/>
      <family val="2"/>
    </font>
    <font>
      <sz val="11"/>
      <color rgb="FF000000"/>
      <name val="Aptos Narrow"/>
      <family val="2"/>
      <scheme val="minor"/>
    </font>
    <font>
      <sz val="10"/>
      <color rgb="FF000000"/>
      <name val="Arial"/>
      <family val="2"/>
    </font>
    <font>
      <sz val="8"/>
      <name val="Aptos Narrow"/>
      <family val="2"/>
      <scheme val="minor"/>
    </font>
    <font>
      <b/>
      <sz val="11"/>
      <color theme="1"/>
      <name val="Aptos Narrow"/>
      <family val="2"/>
      <scheme val="minor"/>
    </font>
  </fonts>
  <fills count="11">
    <fill>
      <patternFill patternType="none"/>
    </fill>
    <fill>
      <patternFill patternType="gray125"/>
    </fill>
    <fill>
      <patternFill patternType="solid">
        <fgColor rgb="FF92D050"/>
        <bgColor indexed="64"/>
      </patternFill>
    </fill>
    <fill>
      <patternFill patternType="solid">
        <fgColor theme="0"/>
        <bgColor indexed="64"/>
      </patternFill>
    </fill>
    <fill>
      <patternFill patternType="solid">
        <fgColor rgb="FFFFFF00"/>
        <bgColor indexed="64"/>
      </patternFill>
    </fill>
    <fill>
      <patternFill patternType="solid">
        <fgColor theme="0" tint="-0.14999847407452621"/>
        <bgColor indexed="64"/>
      </patternFill>
    </fill>
    <fill>
      <patternFill patternType="solid">
        <fgColor theme="9" tint="0.79998168889431442"/>
        <bgColor indexed="64"/>
      </patternFill>
    </fill>
    <fill>
      <patternFill patternType="solid">
        <fgColor theme="9" tint="0.79998168889431442"/>
        <bgColor rgb="FF000000"/>
      </patternFill>
    </fill>
    <fill>
      <patternFill patternType="solid">
        <fgColor theme="0"/>
        <bgColor rgb="FF000000"/>
      </patternFill>
    </fill>
    <fill>
      <patternFill patternType="solid">
        <fgColor rgb="FFD9D9D9"/>
        <bgColor indexed="64"/>
      </patternFill>
    </fill>
    <fill>
      <patternFill patternType="solid">
        <fgColor rgb="FFDAF2D0"/>
        <bgColor indexed="64"/>
      </patternFill>
    </fill>
  </fills>
  <borders count="68">
    <border>
      <left/>
      <right/>
      <top/>
      <bottom/>
      <diagonal/>
    </border>
    <border>
      <left/>
      <right style="thin">
        <color theme="0" tint="-0.14993743705557422"/>
      </right>
      <top/>
      <bottom style="thin">
        <color theme="2"/>
      </bottom>
      <diagonal/>
    </border>
    <border>
      <left style="thin">
        <color theme="0" tint="-0.14993743705557422"/>
      </left>
      <right/>
      <top/>
      <bottom/>
      <diagonal/>
    </border>
    <border>
      <left/>
      <right style="thin">
        <color theme="0" tint="-0.14993743705557422"/>
      </right>
      <top/>
      <bottom/>
      <diagonal/>
    </border>
    <border>
      <left style="thin">
        <color theme="0" tint="-0.14993743705557422"/>
      </left>
      <right/>
      <top style="thin">
        <color theme="0" tint="-0.14993743705557422"/>
      </top>
      <bottom style="thin">
        <color theme="0" tint="-0.14993743705557422"/>
      </bottom>
      <diagonal/>
    </border>
    <border>
      <left/>
      <right style="thin">
        <color theme="0" tint="-0.14993743705557422"/>
      </right>
      <top style="thin">
        <color theme="0" tint="-0.14993743705557422"/>
      </top>
      <bottom style="thin">
        <color theme="0" tint="-0.14993743705557422"/>
      </bottom>
      <diagonal/>
    </border>
    <border>
      <left style="thin">
        <color theme="0" tint="-0.14993743705557422"/>
      </left>
      <right style="thin">
        <color theme="0" tint="-0.14993743705557422"/>
      </right>
      <top style="thin">
        <color theme="0" tint="-0.14993743705557422"/>
      </top>
      <bottom style="thin">
        <color theme="0" tint="-0.14993743705557422"/>
      </bottom>
      <diagonal/>
    </border>
    <border>
      <left style="thin">
        <color theme="0" tint="-0.14993743705557422"/>
      </left>
      <right/>
      <top style="thin">
        <color theme="0" tint="-0.14990691854609822"/>
      </top>
      <bottom style="thin">
        <color theme="0" tint="-0.14993743705557422"/>
      </bottom>
      <diagonal/>
    </border>
    <border>
      <left style="thin">
        <color theme="0" tint="-0.14993743705557422"/>
      </left>
      <right style="thin">
        <color theme="0" tint="-0.14990691854609822"/>
      </right>
      <top style="thin">
        <color theme="0" tint="-0.14990691854609822"/>
      </top>
      <bottom style="thin">
        <color theme="0" tint="-0.14993743705557422"/>
      </bottom>
      <diagonal/>
    </border>
    <border>
      <left/>
      <right style="thin">
        <color theme="0" tint="-0.14993743705557422"/>
      </right>
      <top style="thin">
        <color theme="0" tint="-0.14990691854609822"/>
      </top>
      <bottom style="thin">
        <color theme="0" tint="-0.14993743705557422"/>
      </bottom>
      <diagonal/>
    </border>
    <border>
      <left style="thin">
        <color theme="0" tint="-0.14993743705557422"/>
      </left>
      <right style="thin">
        <color theme="0" tint="-0.14993743705557422"/>
      </right>
      <top style="thin">
        <color theme="0" tint="-0.14993743705557422"/>
      </top>
      <bottom/>
      <diagonal/>
    </border>
    <border>
      <left style="thin">
        <color theme="2"/>
      </left>
      <right style="thin">
        <color theme="2"/>
      </right>
      <top style="thin">
        <color theme="2"/>
      </top>
      <bottom/>
      <diagonal/>
    </border>
    <border>
      <left/>
      <right style="thin">
        <color theme="2"/>
      </right>
      <top style="thin">
        <color theme="2"/>
      </top>
      <bottom/>
      <diagonal/>
    </border>
    <border>
      <left/>
      <right style="thin">
        <color theme="0" tint="-0.14990691854609822"/>
      </right>
      <top/>
      <bottom/>
      <diagonal/>
    </border>
    <border>
      <left style="thin">
        <color theme="0" tint="-0.14990691854609822"/>
      </left>
      <right style="thin">
        <color theme="0" tint="-0.14990691854609822"/>
      </right>
      <top style="thin">
        <color theme="0" tint="-0.14993743705557422"/>
      </top>
      <bottom style="thin">
        <color theme="0" tint="-0.14990691854609822"/>
      </bottom>
      <diagonal/>
    </border>
    <border>
      <left style="thin">
        <color theme="0" tint="-0.14990691854609822"/>
      </left>
      <right style="thin">
        <color theme="0" tint="-0.14990691854609822"/>
      </right>
      <top style="thin">
        <color theme="0" tint="-0.14990691854609822"/>
      </top>
      <bottom style="thin">
        <color theme="0" tint="-0.14990691854609822"/>
      </bottom>
      <diagonal/>
    </border>
    <border>
      <left style="thin">
        <color theme="0" tint="-0.14990691854609822"/>
      </left>
      <right style="thin">
        <color theme="0" tint="-0.14990691854609822"/>
      </right>
      <top style="thin">
        <color theme="0" tint="-0.14990691854609822"/>
      </top>
      <bottom/>
      <diagonal/>
    </border>
    <border>
      <left/>
      <right/>
      <top/>
      <bottom style="thin">
        <color theme="2"/>
      </bottom>
      <diagonal/>
    </border>
    <border>
      <left style="thin">
        <color theme="0" tint="-0.14993743705557422"/>
      </left>
      <right/>
      <top/>
      <bottom style="thin">
        <color theme="0" tint="-0.14993743705557422"/>
      </bottom>
      <diagonal/>
    </border>
    <border>
      <left/>
      <right/>
      <top/>
      <bottom style="thin">
        <color theme="0" tint="-0.14993743705557422"/>
      </bottom>
      <diagonal/>
    </border>
    <border>
      <left/>
      <right/>
      <top style="thin">
        <color theme="2"/>
      </top>
      <bottom/>
      <diagonal/>
    </border>
    <border>
      <left/>
      <right style="thin">
        <color theme="0" tint="-0.14996795556505021"/>
      </right>
      <top style="thin">
        <color theme="2"/>
      </top>
      <bottom/>
      <diagonal/>
    </border>
    <border>
      <left style="thin">
        <color theme="0" tint="-0.14996795556505021"/>
      </left>
      <right style="thin">
        <color theme="0" tint="-0.14996795556505021"/>
      </right>
      <top/>
      <bottom style="thin">
        <color theme="0" tint="-0.14996795556505021"/>
      </bottom>
      <diagonal/>
    </border>
    <border>
      <left style="thin">
        <color theme="0" tint="-0.14996795556505021"/>
      </left>
      <right style="thin">
        <color theme="0" tint="-0.14993743705557422"/>
      </right>
      <top style="thin">
        <color theme="0" tint="-0.14993743705557422"/>
      </top>
      <bottom style="thin">
        <color theme="0" tint="-0.14996795556505021"/>
      </bottom>
      <diagonal/>
    </border>
    <border>
      <left/>
      <right style="thin">
        <color theme="0" tint="-0.14996795556505021"/>
      </right>
      <top/>
      <bottom/>
      <diagonal/>
    </border>
    <border>
      <left style="thin">
        <color theme="0" tint="-0.14996795556505021"/>
      </left>
      <right style="thin">
        <color theme="0" tint="-0.14996795556505021"/>
      </right>
      <top style="thin">
        <color theme="0" tint="-0.14996795556505021"/>
      </top>
      <bottom style="thin">
        <color theme="0" tint="-0.14996795556505021"/>
      </bottom>
      <diagonal/>
    </border>
    <border>
      <left style="thin">
        <color theme="0" tint="-0.14996795556505021"/>
      </left>
      <right style="thin">
        <color theme="0" tint="-0.14993743705557422"/>
      </right>
      <top/>
      <bottom style="thin">
        <color theme="0" tint="-0.14996795556505021"/>
      </bottom>
      <diagonal/>
    </border>
    <border>
      <left/>
      <right style="thin">
        <color theme="2"/>
      </right>
      <top/>
      <bottom/>
      <diagonal/>
    </border>
    <border>
      <left/>
      <right/>
      <top style="thin">
        <color theme="0" tint="-0.14996795556505021"/>
      </top>
      <bottom/>
      <diagonal/>
    </border>
    <border>
      <left/>
      <right/>
      <top style="thin">
        <color theme="0" tint="-0.14996795556505021"/>
      </top>
      <bottom style="thin">
        <color theme="0" tint="-0.14996795556505021"/>
      </bottom>
      <diagonal/>
    </border>
    <border>
      <left/>
      <right style="thin">
        <color theme="0" tint="-0.14996795556505021"/>
      </right>
      <top style="thin">
        <color theme="0" tint="-0.14996795556505021"/>
      </top>
      <bottom style="thin">
        <color theme="0" tint="-0.14996795556505021"/>
      </bottom>
      <diagonal/>
    </border>
    <border>
      <left style="thin">
        <color theme="0" tint="-0.14993743705557422"/>
      </left>
      <right/>
      <top style="thin">
        <color theme="0" tint="-0.14990691854609822"/>
      </top>
      <bottom style="thin">
        <color theme="0" tint="-0.14990691854609822"/>
      </bottom>
      <diagonal/>
    </border>
    <border>
      <left/>
      <right style="thin">
        <color theme="2"/>
      </right>
      <top style="thin">
        <color theme="0" tint="-0.14990691854609822"/>
      </top>
      <bottom style="thin">
        <color theme="0" tint="-0.14990691854609822"/>
      </bottom>
      <diagonal/>
    </border>
    <border>
      <left style="thin">
        <color theme="0" tint="-0.14996795556505021"/>
      </left>
      <right/>
      <top style="thin">
        <color theme="0" tint="-0.14996795556505021"/>
      </top>
      <bottom/>
      <diagonal/>
    </border>
    <border>
      <left/>
      <right style="thin">
        <color theme="0" tint="-0.14996795556505021"/>
      </right>
      <top style="thin">
        <color theme="0" tint="-0.14996795556505021"/>
      </top>
      <bottom/>
      <diagonal/>
    </border>
    <border>
      <left style="thin">
        <color theme="0" tint="-0.14996795556505021"/>
      </left>
      <right/>
      <top/>
      <bottom style="thin">
        <color theme="0" tint="-0.14996795556505021"/>
      </bottom>
      <diagonal/>
    </border>
    <border>
      <left/>
      <right/>
      <top/>
      <bottom style="thin">
        <color theme="0" tint="-0.14996795556505021"/>
      </bottom>
      <diagonal/>
    </border>
    <border>
      <left/>
      <right style="thin">
        <color theme="0" tint="-0.14996795556505021"/>
      </right>
      <top/>
      <bottom style="thin">
        <color theme="0" tint="-0.14996795556505021"/>
      </bottom>
      <diagonal/>
    </border>
    <border>
      <left style="thin">
        <color theme="0" tint="-0.14999847407452621"/>
      </left>
      <right/>
      <top/>
      <bottom style="thin">
        <color theme="0" tint="-0.14999847407452621"/>
      </bottom>
      <diagonal/>
    </border>
    <border>
      <left/>
      <right style="thin">
        <color theme="0" tint="-0.14999847407452621"/>
      </right>
      <top/>
      <bottom style="thin">
        <color theme="0" tint="-0.14999847407452621"/>
      </bottom>
      <diagonal/>
    </border>
    <border>
      <left style="thin">
        <color theme="0" tint="-0.14999847407452621"/>
      </left>
      <right/>
      <top style="thin">
        <color theme="0" tint="-0.14999847407452621"/>
      </top>
      <bottom style="thin">
        <color theme="0" tint="-0.14999847407452621"/>
      </bottom>
      <diagonal/>
    </border>
    <border>
      <left/>
      <right style="thin">
        <color theme="0" tint="-0.14999847407452621"/>
      </right>
      <top style="thin">
        <color theme="0" tint="-0.14999847407452621"/>
      </top>
      <bottom style="thin">
        <color theme="0" tint="-0.14999847407452621"/>
      </bottom>
      <diagonal/>
    </border>
    <border>
      <left/>
      <right style="thin">
        <color theme="0" tint="-0.14999847407452621"/>
      </right>
      <top/>
      <bottom style="thin">
        <color theme="0" tint="-0.14996795556505021"/>
      </bottom>
      <diagonal/>
    </border>
    <border>
      <left style="thin">
        <color theme="0" tint="-0.14996795556505021"/>
      </left>
      <right style="thin">
        <color theme="0" tint="-0.14996795556505021"/>
      </right>
      <top style="thin">
        <color theme="0" tint="-0.14996795556505021"/>
      </top>
      <bottom/>
      <diagonal/>
    </border>
    <border>
      <left style="thin">
        <color theme="0" tint="-0.14996795556505021"/>
      </left>
      <right style="thin">
        <color theme="0" tint="-0.14999847407452621"/>
      </right>
      <top style="thin">
        <color theme="0" tint="-0.14996795556505021"/>
      </top>
      <bottom/>
      <diagonal/>
    </border>
    <border>
      <left/>
      <right/>
      <top style="thin">
        <color theme="0" tint="-0.14993743705557422"/>
      </top>
      <bottom style="thin">
        <color theme="0" tint="-0.14993743705557422"/>
      </bottom>
      <diagonal/>
    </border>
    <border>
      <left style="thin">
        <color theme="0" tint="-0.14990691854609822"/>
      </left>
      <right/>
      <top style="thin">
        <color theme="0" tint="-0.14993743705557422"/>
      </top>
      <bottom style="thin">
        <color theme="0" tint="-0.14990691854609822"/>
      </bottom>
      <diagonal/>
    </border>
    <border>
      <left style="thin">
        <color theme="0" tint="-0.14990691854609822"/>
      </left>
      <right/>
      <top style="thin">
        <color theme="0" tint="-0.14990691854609822"/>
      </top>
      <bottom style="thin">
        <color theme="0" tint="-0.14990691854609822"/>
      </bottom>
      <diagonal/>
    </border>
    <border>
      <left/>
      <right style="thin">
        <color theme="0" tint="-0.14990691854609822"/>
      </right>
      <top style="thin">
        <color theme="0" tint="-0.14990691854609822"/>
      </top>
      <bottom style="thin">
        <color theme="0" tint="-0.14990691854609822"/>
      </bottom>
      <diagonal/>
    </border>
    <border>
      <left style="thin">
        <color theme="0" tint="-0.14996795556505021"/>
      </left>
      <right/>
      <top style="thin">
        <color theme="0" tint="-0.14993743705557422"/>
      </top>
      <bottom style="thin">
        <color theme="0" tint="-0.14996795556505021"/>
      </bottom>
      <diagonal/>
    </border>
    <border>
      <left/>
      <right style="thin">
        <color theme="0" tint="-0.14996795556505021"/>
      </right>
      <top style="thin">
        <color theme="0" tint="-0.14993743705557422"/>
      </top>
      <bottom style="thin">
        <color theme="0" tint="-0.14996795556505021"/>
      </bottom>
      <diagonal/>
    </border>
    <border>
      <left style="thin">
        <color theme="0" tint="-0.14996795556505021"/>
      </left>
      <right/>
      <top style="thin">
        <color theme="0" tint="-0.14996795556505021"/>
      </top>
      <bottom style="thin">
        <color theme="0" tint="-0.14996795556505021"/>
      </bottom>
      <diagonal/>
    </border>
    <border>
      <left/>
      <right style="thin">
        <color theme="0" tint="-0.14999847407452621"/>
      </right>
      <top/>
      <bottom/>
      <diagonal/>
    </border>
    <border>
      <left style="thin">
        <color theme="0" tint="-0.1498764000366222"/>
      </left>
      <right style="thin">
        <color theme="0" tint="-0.1498764000366222"/>
      </right>
      <top style="thin">
        <color theme="0" tint="-0.1498764000366222"/>
      </top>
      <bottom style="thin">
        <color theme="0" tint="-0.1498764000366222"/>
      </bottom>
      <diagonal/>
    </border>
    <border>
      <left style="thin">
        <color theme="0" tint="-0.14999847407452621"/>
      </left>
      <right style="thin">
        <color theme="0" tint="-0.14999847407452621"/>
      </right>
      <top style="thin">
        <color theme="0" tint="-0.14999847407452621"/>
      </top>
      <bottom style="thin">
        <color theme="0" tint="-0.14999847407452621"/>
      </bottom>
      <diagonal/>
    </border>
    <border>
      <left style="thin">
        <color theme="0" tint="-0.14999847407452621"/>
      </left>
      <right/>
      <top/>
      <bottom style="thin">
        <color theme="0" tint="-0.14996795556505021"/>
      </bottom>
      <diagonal/>
    </border>
    <border>
      <left style="thin">
        <color theme="0" tint="-0.14999847407452621"/>
      </left>
      <right/>
      <top style="thin">
        <color theme="0" tint="-0.14996795556505021"/>
      </top>
      <bottom/>
      <diagonal/>
    </border>
    <border>
      <left/>
      <right style="thin">
        <color theme="0" tint="-0.14999847407452621"/>
      </right>
      <top style="thin">
        <color theme="0" tint="-0.14996795556505021"/>
      </top>
      <bottom/>
      <diagonal/>
    </border>
    <border>
      <left style="thin">
        <color theme="0" tint="-0.14996795556505021"/>
      </left>
      <right/>
      <top/>
      <bottom/>
      <diagonal/>
    </border>
    <border>
      <left/>
      <right/>
      <top style="thin">
        <color theme="0" tint="-0.14993743705557422"/>
      </top>
      <bottom/>
      <diagonal/>
    </border>
    <border>
      <left style="thin">
        <color theme="0" tint="-0.14990691854609822"/>
      </left>
      <right/>
      <top/>
      <bottom/>
      <diagonal/>
    </border>
    <border>
      <left/>
      <right style="thin">
        <color auto="1"/>
      </right>
      <top/>
      <bottom/>
      <diagonal/>
    </border>
    <border>
      <left style="thin">
        <color rgb="FFD9D9D9"/>
      </left>
      <right style="thin">
        <color rgb="FFD9D9D9"/>
      </right>
      <top style="thin">
        <color rgb="FFD9D9D9"/>
      </top>
      <bottom style="thin">
        <color indexed="64"/>
      </bottom>
      <diagonal/>
    </border>
    <border>
      <left style="thin">
        <color rgb="FFD9D9D9"/>
      </left>
      <right style="thin">
        <color indexed="64"/>
      </right>
      <top style="thin">
        <color rgb="FFD9D9D9"/>
      </top>
      <bottom style="thin">
        <color indexed="64"/>
      </bottom>
      <diagonal/>
    </border>
    <border>
      <left style="thin">
        <color rgb="FFD9D9D9"/>
      </left>
      <right style="thin">
        <color rgb="FFD9D9D9"/>
      </right>
      <top/>
      <bottom style="thin">
        <color rgb="FFD9D9D9"/>
      </bottom>
      <diagonal/>
    </border>
    <border>
      <left style="thin">
        <color rgb="FFD9D9D9"/>
      </left>
      <right style="thin">
        <color rgb="FFD9D9D9"/>
      </right>
      <top style="thin">
        <color rgb="FFD9D9D9"/>
      </top>
      <bottom style="thin">
        <color rgb="FFD9D9D9"/>
      </bottom>
      <diagonal/>
    </border>
    <border>
      <left/>
      <right style="thin">
        <color rgb="FFD9D9D9"/>
      </right>
      <top style="thin">
        <color indexed="64"/>
      </top>
      <bottom/>
      <diagonal/>
    </border>
    <border>
      <left/>
      <right style="thin">
        <color rgb="FFD9D9D9"/>
      </right>
      <top/>
      <bottom/>
      <diagonal/>
    </border>
  </borders>
  <cellStyleXfs count="4">
    <xf numFmtId="0" fontId="0" fillId="0" borderId="0"/>
    <xf numFmtId="44" fontId="1" fillId="0" borderId="0" applyFont="0" applyFill="0" applyBorder="0" applyAlignment="0" applyProtection="0"/>
    <xf numFmtId="9" fontId="1" fillId="0" borderId="0" applyFont="0" applyFill="0" applyBorder="0" applyAlignment="0" applyProtection="0"/>
    <xf numFmtId="0" fontId="9" fillId="0" borderId="0"/>
  </cellStyleXfs>
  <cellXfs count="262">
    <xf numFmtId="0" fontId="0" fillId="0" borderId="0" xfId="0"/>
    <xf numFmtId="44" fontId="10" fillId="4" borderId="6" xfId="1" applyFont="1" applyFill="1" applyBorder="1" applyAlignment="1" applyProtection="1">
      <alignment wrapText="1"/>
      <protection locked="0"/>
    </xf>
    <xf numFmtId="9" fontId="10" fillId="4" borderId="6" xfId="2" applyFont="1" applyFill="1" applyBorder="1" applyAlignment="1" applyProtection="1">
      <alignment vertical="top"/>
      <protection locked="0"/>
    </xf>
    <xf numFmtId="44" fontId="10" fillId="4" borderId="14" xfId="1" applyFont="1" applyFill="1" applyBorder="1" applyAlignment="1" applyProtection="1">
      <alignment wrapText="1"/>
      <protection locked="0"/>
    </xf>
    <xf numFmtId="9" fontId="10" fillId="4" borderId="14" xfId="2" applyFont="1" applyFill="1" applyBorder="1" applyAlignment="1" applyProtection="1">
      <alignment vertical="top"/>
      <protection locked="0"/>
    </xf>
    <xf numFmtId="44" fontId="10" fillId="4" borderId="15" xfId="1" applyFont="1" applyFill="1" applyBorder="1" applyAlignment="1" applyProtection="1">
      <alignment wrapText="1"/>
      <protection locked="0"/>
    </xf>
    <xf numFmtId="9" fontId="10" fillId="4" borderId="15" xfId="2" applyFont="1" applyFill="1" applyBorder="1" applyAlignment="1" applyProtection="1">
      <alignment vertical="top"/>
      <protection locked="0"/>
    </xf>
    <xf numFmtId="44" fontId="10" fillId="4" borderId="22" xfId="1" applyFont="1" applyFill="1" applyBorder="1" applyAlignment="1" applyProtection="1">
      <alignment wrapText="1"/>
      <protection locked="0"/>
    </xf>
    <xf numFmtId="9" fontId="10" fillId="4" borderId="22" xfId="2" applyFont="1" applyFill="1" applyBorder="1" applyAlignment="1" applyProtection="1">
      <alignment vertical="top"/>
      <protection locked="0"/>
    </xf>
    <xf numFmtId="44" fontId="10" fillId="6" borderId="23" xfId="1" applyFont="1" applyFill="1" applyBorder="1" applyAlignment="1" applyProtection="1">
      <alignment vertical="top"/>
    </xf>
    <xf numFmtId="44" fontId="10" fillId="4" borderId="25" xfId="1" applyFont="1" applyFill="1" applyBorder="1" applyAlignment="1" applyProtection="1">
      <alignment wrapText="1"/>
      <protection locked="0"/>
    </xf>
    <xf numFmtId="9" fontId="10" fillId="4" borderId="25" xfId="2" applyFont="1" applyFill="1" applyBorder="1" applyAlignment="1" applyProtection="1">
      <alignment vertical="top"/>
      <protection locked="0"/>
    </xf>
    <xf numFmtId="44" fontId="10" fillId="3" borderId="26" xfId="1" applyFont="1" applyFill="1" applyBorder="1" applyAlignment="1" applyProtection="1">
      <alignment vertical="top"/>
    </xf>
    <xf numFmtId="44" fontId="10" fillId="6" borderId="26" xfId="1" applyFont="1" applyFill="1" applyBorder="1" applyAlignment="1" applyProtection="1">
      <alignment vertical="top"/>
    </xf>
    <xf numFmtId="44" fontId="10" fillId="3" borderId="25" xfId="1" applyFont="1" applyFill="1" applyBorder="1" applyAlignment="1" applyProtection="1">
      <alignment horizontal="center" vertical="top"/>
    </xf>
    <xf numFmtId="44" fontId="10" fillId="6" borderId="25" xfId="1" applyFont="1" applyFill="1" applyBorder="1" applyAlignment="1" applyProtection="1">
      <alignment horizontal="center" vertical="top"/>
    </xf>
    <xf numFmtId="44" fontId="8" fillId="2" borderId="25" xfId="1" applyFont="1" applyFill="1" applyBorder="1" applyAlignment="1" applyProtection="1">
      <alignment horizontal="left" vertical="center" wrapText="1"/>
    </xf>
    <xf numFmtId="44" fontId="10" fillId="4" borderId="28" xfId="1" applyFont="1" applyFill="1" applyBorder="1" applyAlignment="1" applyProtection="1">
      <alignment wrapText="1"/>
      <protection locked="0"/>
    </xf>
    <xf numFmtId="44" fontId="10" fillId="3" borderId="42" xfId="1" applyFont="1" applyFill="1" applyBorder="1" applyAlignment="1" applyProtection="1">
      <alignment vertical="top"/>
    </xf>
    <xf numFmtId="9" fontId="10" fillId="4" borderId="43" xfId="2" applyFont="1" applyFill="1" applyBorder="1" applyAlignment="1" applyProtection="1">
      <alignment vertical="top"/>
      <protection locked="0"/>
    </xf>
    <xf numFmtId="44" fontId="10" fillId="3" borderId="44" xfId="1" applyFont="1" applyFill="1" applyBorder="1" applyAlignment="1" applyProtection="1">
      <alignment vertical="top"/>
    </xf>
    <xf numFmtId="9" fontId="10" fillId="4" borderId="0" xfId="2" applyFont="1" applyFill="1" applyBorder="1" applyAlignment="1" applyProtection="1">
      <alignment vertical="top"/>
      <protection locked="0"/>
    </xf>
    <xf numFmtId="9" fontId="10" fillId="4" borderId="40" xfId="2" applyFont="1" applyFill="1" applyBorder="1" applyAlignment="1" applyProtection="1">
      <alignment vertical="top"/>
      <protection locked="0"/>
    </xf>
    <xf numFmtId="44" fontId="10" fillId="6" borderId="41" xfId="1" applyFont="1" applyFill="1" applyBorder="1" applyAlignment="1" applyProtection="1">
      <alignment vertical="top"/>
    </xf>
    <xf numFmtId="9" fontId="10" fillId="4" borderId="25" xfId="2" applyFont="1" applyFill="1" applyBorder="1" applyAlignment="1" applyProtection="1">
      <alignment horizontal="center" vertical="top"/>
      <protection locked="0"/>
    </xf>
    <xf numFmtId="44" fontId="10" fillId="6" borderId="28" xfId="1" applyFont="1" applyFill="1" applyBorder="1" applyAlignment="1" applyProtection="1">
      <alignment horizontal="center" vertical="top"/>
    </xf>
    <xf numFmtId="44" fontId="10" fillId="0" borderId="36" xfId="1" applyFont="1" applyFill="1" applyBorder="1" applyAlignment="1" applyProtection="1">
      <alignment horizontal="center" vertical="top"/>
    </xf>
    <xf numFmtId="0" fontId="12" fillId="3" borderId="0" xfId="0" applyFont="1" applyFill="1" applyAlignment="1">
      <alignment vertical="center"/>
    </xf>
    <xf numFmtId="0" fontId="0" fillId="0" borderId="0" xfId="0" applyAlignment="1">
      <alignment horizontal="center"/>
    </xf>
    <xf numFmtId="44" fontId="10" fillId="6" borderId="4" xfId="1" quotePrefix="1" applyFont="1" applyFill="1" applyBorder="1" applyAlignment="1" applyProtection="1">
      <alignment vertical="top"/>
    </xf>
    <xf numFmtId="44" fontId="10" fillId="3" borderId="4" xfId="1" quotePrefix="1" applyFont="1" applyFill="1" applyBorder="1" applyAlignment="1" applyProtection="1">
      <alignment vertical="top"/>
    </xf>
    <xf numFmtId="0" fontId="6" fillId="4" borderId="0" xfId="0" applyFont="1" applyFill="1" applyAlignment="1">
      <alignment vertical="center"/>
    </xf>
    <xf numFmtId="0" fontId="5" fillId="4" borderId="27" xfId="0" applyFont="1" applyFill="1" applyBorder="1"/>
    <xf numFmtId="0" fontId="5" fillId="4" borderId="0" xfId="0" applyFont="1" applyFill="1"/>
    <xf numFmtId="0" fontId="7" fillId="5" borderId="0" xfId="0" applyFont="1" applyFill="1" applyAlignment="1">
      <alignment vertical="center"/>
    </xf>
    <xf numFmtId="0" fontId="8" fillId="9" borderId="27" xfId="0" applyFont="1" applyFill="1" applyBorder="1" applyAlignment="1">
      <alignment vertical="top"/>
    </xf>
    <xf numFmtId="0" fontId="8" fillId="5" borderId="0" xfId="0" applyFont="1" applyFill="1" applyAlignment="1">
      <alignment vertical="top"/>
    </xf>
    <xf numFmtId="0" fontId="8" fillId="9" borderId="0" xfId="0" applyFont="1" applyFill="1" applyAlignment="1">
      <alignment vertical="top"/>
    </xf>
    <xf numFmtId="0" fontId="0" fillId="2" borderId="1" xfId="0" applyFill="1" applyBorder="1"/>
    <xf numFmtId="0" fontId="8" fillId="2" borderId="2" xfId="0" applyFont="1" applyFill="1" applyBorder="1" applyAlignment="1">
      <alignment vertical="top"/>
    </xf>
    <xf numFmtId="0" fontId="8" fillId="2" borderId="6" xfId="0" applyFont="1" applyFill="1" applyBorder="1" applyAlignment="1">
      <alignment horizontal="center" vertical="top"/>
    </xf>
    <xf numFmtId="0" fontId="2" fillId="2" borderId="0" xfId="0" applyFont="1" applyFill="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vertical="center" wrapText="1"/>
    </xf>
    <xf numFmtId="0" fontId="8" fillId="2" borderId="9" xfId="0" applyFont="1" applyFill="1" applyBorder="1" applyAlignment="1">
      <alignment horizontal="left" vertical="center"/>
    </xf>
    <xf numFmtId="0" fontId="8" fillId="2" borderId="10" xfId="0" applyFont="1" applyFill="1" applyBorder="1" applyAlignment="1">
      <alignment vertical="center" wrapText="1"/>
    </xf>
    <xf numFmtId="0" fontId="0" fillId="0" borderId="0" xfId="0" applyAlignment="1">
      <alignment vertical="center"/>
    </xf>
    <xf numFmtId="0" fontId="8" fillId="2" borderId="0" xfId="0" applyFont="1" applyFill="1" applyAlignment="1">
      <alignment wrapText="1"/>
    </xf>
    <xf numFmtId="44" fontId="8" fillId="2" borderId="0" xfId="0" applyNumberFormat="1" applyFont="1" applyFill="1" applyAlignment="1">
      <alignment horizontal="left" vertical="top" wrapText="1"/>
    </xf>
    <xf numFmtId="0" fontId="14" fillId="3" borderId="0" xfId="0" applyFont="1" applyFill="1" applyAlignment="1">
      <alignment vertical="center"/>
    </xf>
    <xf numFmtId="0" fontId="10" fillId="3" borderId="0" xfId="0" applyFont="1" applyFill="1" applyAlignment="1">
      <alignment vertical="center"/>
    </xf>
    <xf numFmtId="0" fontId="6" fillId="3" borderId="0" xfId="0" applyFont="1" applyFill="1" applyAlignment="1">
      <alignment vertical="top"/>
    </xf>
    <xf numFmtId="0" fontId="6" fillId="3" borderId="0" xfId="0" applyFont="1" applyFill="1" applyAlignment="1">
      <alignment wrapText="1"/>
    </xf>
    <xf numFmtId="0" fontId="10" fillId="3" borderId="0" xfId="0" applyFont="1" applyFill="1" applyAlignment="1">
      <alignment horizontal="left" vertical="center"/>
    </xf>
    <xf numFmtId="0" fontId="7" fillId="5" borderId="0" xfId="0" applyFont="1" applyFill="1" applyAlignment="1">
      <alignment horizontal="left" vertical="center"/>
    </xf>
    <xf numFmtId="0" fontId="11" fillId="5" borderId="0" xfId="0" applyFont="1" applyFill="1"/>
    <xf numFmtId="0" fontId="0" fillId="9" borderId="0" xfId="0" applyFill="1"/>
    <xf numFmtId="0" fontId="0" fillId="2" borderId="0" xfId="0" applyFill="1"/>
    <xf numFmtId="0" fontId="11" fillId="2" borderId="0" xfId="0" applyFont="1" applyFill="1"/>
    <xf numFmtId="0" fontId="5" fillId="2" borderId="0" xfId="0" applyFont="1" applyFill="1"/>
    <xf numFmtId="0" fontId="8" fillId="2" borderId="15" xfId="0" applyFont="1" applyFill="1" applyBorder="1" applyAlignment="1">
      <alignment horizontal="center" vertical="top"/>
    </xf>
    <xf numFmtId="0" fontId="2" fillId="2" borderId="11" xfId="0" applyFont="1" applyFill="1" applyBorder="1" applyAlignment="1">
      <alignment horizontal="center" vertical="center"/>
    </xf>
    <xf numFmtId="0" fontId="8" fillId="2" borderId="12" xfId="0" applyFont="1" applyFill="1" applyBorder="1" applyAlignment="1">
      <alignment vertical="center"/>
    </xf>
    <xf numFmtId="0" fontId="8" fillId="2" borderId="5" xfId="0" applyFont="1" applyFill="1" applyBorder="1" applyAlignment="1">
      <alignment horizontal="left" vertical="center"/>
    </xf>
    <xf numFmtId="0" fontId="8" fillId="2" borderId="4" xfId="0" applyFont="1" applyFill="1" applyBorder="1" applyAlignment="1">
      <alignment horizontal="left" vertical="center"/>
    </xf>
    <xf numFmtId="0" fontId="8" fillId="2" borderId="6" xfId="0" applyFont="1" applyFill="1" applyBorder="1" applyAlignment="1">
      <alignment horizontal="left" vertical="center" wrapText="1"/>
    </xf>
    <xf numFmtId="0" fontId="8" fillId="2" borderId="15" xfId="0" applyFont="1" applyFill="1" applyBorder="1" applyAlignment="1">
      <alignment wrapText="1"/>
    </xf>
    <xf numFmtId="0" fontId="0" fillId="2" borderId="53" xfId="0" applyFill="1" applyBorder="1"/>
    <xf numFmtId="0" fontId="0" fillId="3" borderId="0" xfId="0" applyFill="1"/>
    <xf numFmtId="0" fontId="0" fillId="2" borderId="17" xfId="0" applyFill="1" applyBorder="1"/>
    <xf numFmtId="0" fontId="8" fillId="2" borderId="4" xfId="0" applyFont="1" applyFill="1" applyBorder="1" applyAlignment="1">
      <alignment vertical="top"/>
    </xf>
    <xf numFmtId="0" fontId="8" fillId="2" borderId="6" xfId="0" applyFont="1" applyFill="1" applyBorder="1" applyAlignment="1">
      <alignment wrapText="1"/>
    </xf>
    <xf numFmtId="0" fontId="8" fillId="2" borderId="6" xfId="0" applyFont="1" applyFill="1" applyBorder="1" applyAlignment="1">
      <alignment vertical="top" wrapText="1"/>
    </xf>
    <xf numFmtId="0" fontId="8" fillId="2" borderId="4" xfId="0" applyFont="1" applyFill="1" applyBorder="1" applyAlignment="1">
      <alignment vertical="top" wrapText="1"/>
    </xf>
    <xf numFmtId="0" fontId="10" fillId="6" borderId="22" xfId="0" applyFont="1" applyFill="1" applyBorder="1" applyAlignment="1">
      <alignment horizontal="center" vertical="top"/>
    </xf>
    <xf numFmtId="0" fontId="10" fillId="3" borderId="0" xfId="0" applyFont="1" applyFill="1" applyAlignment="1">
      <alignment horizontal="left"/>
    </xf>
    <xf numFmtId="0" fontId="10" fillId="3" borderId="25" xfId="0" applyFont="1" applyFill="1" applyBorder="1" applyAlignment="1">
      <alignment horizontal="center" vertical="top"/>
    </xf>
    <xf numFmtId="0" fontId="10" fillId="6" borderId="28" xfId="0" applyFont="1" applyFill="1" applyBorder="1" applyAlignment="1">
      <alignment horizontal="center" vertical="top"/>
    </xf>
    <xf numFmtId="0" fontId="10" fillId="3" borderId="28" xfId="0" applyFont="1" applyFill="1" applyBorder="1" applyAlignment="1">
      <alignment horizontal="center" vertical="top"/>
    </xf>
    <xf numFmtId="0" fontId="8" fillId="2" borderId="28" xfId="0" applyFont="1" applyFill="1" applyBorder="1" applyAlignment="1">
      <alignment vertical="center" wrapText="1"/>
    </xf>
    <xf numFmtId="44" fontId="8" fillId="2" borderId="28" xfId="0" applyNumberFormat="1" applyFont="1" applyFill="1" applyBorder="1" applyAlignment="1">
      <alignment vertical="center" wrapText="1"/>
    </xf>
    <xf numFmtId="0" fontId="6" fillId="3" borderId="0" xfId="0" applyFont="1" applyFill="1" applyAlignment="1">
      <alignment vertical="center"/>
    </xf>
    <xf numFmtId="0" fontId="10" fillId="3" borderId="0" xfId="0" applyFont="1" applyFill="1" applyAlignment="1">
      <alignment horizontal="left" vertical="center" wrapText="1"/>
    </xf>
    <xf numFmtId="0" fontId="8" fillId="3" borderId="0" xfId="0" applyFont="1" applyFill="1" applyAlignment="1">
      <alignment wrapText="1"/>
    </xf>
    <xf numFmtId="0" fontId="0" fillId="0" borderId="0" xfId="0" applyAlignment="1">
      <alignment horizontal="left" vertical="center"/>
    </xf>
    <xf numFmtId="0" fontId="10" fillId="3" borderId="0" xfId="0" applyFont="1" applyFill="1" applyAlignment="1">
      <alignment horizontal="center" vertical="center" wrapText="1"/>
    </xf>
    <xf numFmtId="0" fontId="10" fillId="3" borderId="0" xfId="0" applyFont="1" applyFill="1"/>
    <xf numFmtId="0" fontId="10" fillId="6" borderId="25" xfId="0" applyFont="1" applyFill="1" applyBorder="1" applyAlignment="1">
      <alignment horizontal="center" vertical="top"/>
    </xf>
    <xf numFmtId="44" fontId="10" fillId="6" borderId="34" xfId="0" applyNumberFormat="1" applyFont="1" applyFill="1" applyBorder="1" applyAlignment="1">
      <alignment vertical="top"/>
    </xf>
    <xf numFmtId="44" fontId="10" fillId="0" borderId="37" xfId="0" applyNumberFormat="1" applyFont="1" applyBorder="1" applyAlignment="1">
      <alignment vertical="top"/>
    </xf>
    <xf numFmtId="0" fontId="8" fillId="2" borderId="29" xfId="0" applyFont="1" applyFill="1" applyBorder="1" applyAlignment="1">
      <alignment horizontal="left" vertical="center" wrapText="1"/>
    </xf>
    <xf numFmtId="0" fontId="8" fillId="2" borderId="30" xfId="0" applyFont="1" applyFill="1" applyBorder="1" applyAlignment="1">
      <alignment horizontal="left" vertical="center" wrapText="1"/>
    </xf>
    <xf numFmtId="0" fontId="0" fillId="3" borderId="0" xfId="0" applyFill="1" applyAlignment="1">
      <alignment horizontal="left" vertical="center"/>
    </xf>
    <xf numFmtId="0" fontId="6" fillId="3" borderId="0" xfId="0" applyFont="1" applyFill="1" applyAlignment="1">
      <alignment horizontal="left" vertical="center"/>
    </xf>
    <xf numFmtId="0" fontId="8" fillId="2" borderId="28" xfId="0" applyFont="1" applyFill="1" applyBorder="1" applyAlignment="1">
      <alignment horizontal="left" vertical="center" wrapText="1"/>
    </xf>
    <xf numFmtId="44" fontId="8" fillId="2" borderId="28" xfId="0" applyNumberFormat="1" applyFont="1" applyFill="1" applyBorder="1" applyAlignment="1">
      <alignment horizontal="left" vertical="center" wrapText="1"/>
    </xf>
    <xf numFmtId="0" fontId="8" fillId="3" borderId="0" xfId="0" applyFont="1" applyFill="1" applyAlignment="1">
      <alignment horizontal="left"/>
    </xf>
    <xf numFmtId="0" fontId="10" fillId="3" borderId="0" xfId="0" applyFont="1" applyFill="1" applyAlignment="1">
      <alignment horizontal="left" wrapText="1"/>
    </xf>
    <xf numFmtId="0" fontId="5" fillId="0" borderId="0" xfId="0" applyFont="1"/>
    <xf numFmtId="0" fontId="5" fillId="3" borderId="0" xfId="0" applyFont="1" applyFill="1"/>
    <xf numFmtId="0" fontId="6" fillId="0" borderId="0" xfId="0" applyFont="1"/>
    <xf numFmtId="0" fontId="6" fillId="0" borderId="0" xfId="0" applyFont="1" applyAlignment="1">
      <alignment vertical="top" wrapText="1"/>
    </xf>
    <xf numFmtId="0" fontId="6" fillId="0" borderId="0" xfId="0" applyFont="1" applyAlignment="1">
      <alignment wrapText="1"/>
    </xf>
    <xf numFmtId="0" fontId="11" fillId="0" borderId="0" xfId="0" applyFont="1"/>
    <xf numFmtId="0" fontId="13" fillId="3" borderId="0" xfId="0" applyFont="1" applyFill="1"/>
    <xf numFmtId="0" fontId="10" fillId="3" borderId="54" xfId="0" applyFont="1" applyFill="1" applyBorder="1" applyAlignment="1">
      <alignment horizontal="center" vertical="top"/>
    </xf>
    <xf numFmtId="44" fontId="10" fillId="4" borderId="54" xfId="1" applyFont="1" applyFill="1" applyBorder="1" applyAlignment="1" applyProtection="1">
      <alignment wrapText="1"/>
      <protection locked="0"/>
    </xf>
    <xf numFmtId="9" fontId="10" fillId="4" borderId="54" xfId="2" applyFont="1" applyFill="1" applyBorder="1" applyAlignment="1" applyProtection="1">
      <alignment vertical="top"/>
      <protection locked="0"/>
    </xf>
    <xf numFmtId="44" fontId="10" fillId="3" borderId="54" xfId="1" applyFont="1" applyFill="1" applyBorder="1" applyAlignment="1" applyProtection="1">
      <alignment vertical="top"/>
    </xf>
    <xf numFmtId="0" fontId="10" fillId="6" borderId="54" xfId="0" applyFont="1" applyFill="1" applyBorder="1" applyAlignment="1">
      <alignment horizontal="center" vertical="top"/>
    </xf>
    <xf numFmtId="44" fontId="10" fillId="6" borderId="54" xfId="1" applyFont="1" applyFill="1" applyBorder="1" applyAlignment="1" applyProtection="1">
      <alignment vertical="top"/>
    </xf>
    <xf numFmtId="0" fontId="10" fillId="8" borderId="47" xfId="1" applyNumberFormat="1" applyFont="1" applyFill="1" applyBorder="1" applyAlignment="1" applyProtection="1">
      <alignment horizontal="center"/>
    </xf>
    <xf numFmtId="0" fontId="10" fillId="8" borderId="48" xfId="1" applyNumberFormat="1" applyFont="1" applyFill="1" applyBorder="1" applyAlignment="1" applyProtection="1">
      <alignment horizontal="center"/>
    </xf>
    <xf numFmtId="0" fontId="0" fillId="0" borderId="0" xfId="0" applyAlignment="1">
      <alignment horizontal="center" vertical="center"/>
    </xf>
    <xf numFmtId="0" fontId="10" fillId="8" borderId="0" xfId="3" applyFont="1" applyFill="1" applyAlignment="1">
      <alignment horizontal="center" vertical="center"/>
    </xf>
    <xf numFmtId="0" fontId="8" fillId="2" borderId="4" xfId="0" applyFont="1" applyFill="1" applyBorder="1" applyAlignment="1">
      <alignment horizontal="center" vertical="center"/>
    </xf>
    <xf numFmtId="0" fontId="16" fillId="0" borderId="0" xfId="0" applyFont="1" applyAlignment="1">
      <alignment horizontal="center"/>
    </xf>
    <xf numFmtId="0" fontId="17" fillId="6" borderId="0" xfId="0" applyFont="1" applyFill="1"/>
    <xf numFmtId="0" fontId="17" fillId="0" borderId="0" xfId="0" applyFont="1"/>
    <xf numFmtId="3" fontId="17" fillId="0" borderId="0" xfId="0" applyNumberFormat="1" applyFont="1"/>
    <xf numFmtId="3" fontId="17" fillId="6" borderId="0" xfId="0" applyNumberFormat="1" applyFont="1" applyFill="1"/>
    <xf numFmtId="0" fontId="0" fillId="2" borderId="0" xfId="0" applyFill="1" applyAlignment="1">
      <alignment vertical="center"/>
    </xf>
    <xf numFmtId="0" fontId="2" fillId="2" borderId="0" xfId="0" applyFont="1" applyFill="1"/>
    <xf numFmtId="0" fontId="10" fillId="6" borderId="47" xfId="1" applyNumberFormat="1" applyFont="1" applyFill="1" applyBorder="1" applyAlignment="1" applyProtection="1">
      <alignment horizontal="center"/>
    </xf>
    <xf numFmtId="0" fontId="10" fillId="6" borderId="48" xfId="1" applyNumberFormat="1" applyFont="1" applyFill="1" applyBorder="1" applyAlignment="1" applyProtection="1">
      <alignment horizontal="center"/>
    </xf>
    <xf numFmtId="0" fontId="14" fillId="0" borderId="0" xfId="0" applyFont="1" applyAlignment="1">
      <alignment horizontal="left"/>
    </xf>
    <xf numFmtId="0" fontId="14" fillId="0" borderId="0" xfId="0" applyFont="1" applyAlignment="1">
      <alignment horizontal="left" vertical="center"/>
    </xf>
    <xf numFmtId="0" fontId="14" fillId="6" borderId="0" xfId="0" applyFont="1" applyFill="1" applyAlignment="1">
      <alignment horizontal="left"/>
    </xf>
    <xf numFmtId="44" fontId="10" fillId="6" borderId="46" xfId="1" quotePrefix="1" applyFont="1" applyFill="1" applyBorder="1" applyAlignment="1" applyProtection="1">
      <alignment vertical="top"/>
    </xf>
    <xf numFmtId="0" fontId="8" fillId="2" borderId="16" xfId="0" applyFont="1" applyFill="1" applyBorder="1" applyAlignment="1">
      <alignment horizontal="center" vertical="center" wrapText="1"/>
    </xf>
    <xf numFmtId="0" fontId="0" fillId="0" borderId="0" xfId="0" applyAlignment="1">
      <alignment horizontal="left"/>
    </xf>
    <xf numFmtId="0" fontId="0" fillId="6" borderId="0" xfId="0" applyFill="1" applyAlignment="1">
      <alignment horizontal="left"/>
    </xf>
    <xf numFmtId="0" fontId="3" fillId="0" borderId="0" xfId="0" applyFont="1" applyAlignment="1">
      <alignment vertical="center"/>
    </xf>
    <xf numFmtId="0" fontId="19" fillId="9" borderId="62" xfId="0" applyFont="1" applyFill="1" applyBorder="1" applyAlignment="1">
      <alignment horizontal="center"/>
    </xf>
    <xf numFmtId="0" fontId="19" fillId="9" borderId="62" xfId="0" applyFont="1" applyFill="1" applyBorder="1"/>
    <xf numFmtId="0" fontId="19" fillId="9" borderId="63" xfId="0" applyFont="1" applyFill="1" applyBorder="1" applyAlignment="1">
      <alignment horizontal="left"/>
    </xf>
    <xf numFmtId="0" fontId="0" fillId="10" borderId="64" xfId="0" applyFill="1" applyBorder="1" applyAlignment="1">
      <alignment horizontal="left" vertical="center"/>
    </xf>
    <xf numFmtId="0" fontId="0" fillId="0" borderId="65" xfId="0" applyBorder="1" applyAlignment="1">
      <alignment horizontal="left" vertical="center"/>
    </xf>
    <xf numFmtId="0" fontId="0" fillId="10" borderId="65" xfId="0" applyFill="1" applyBorder="1" applyAlignment="1">
      <alignment horizontal="left" vertical="center"/>
    </xf>
    <xf numFmtId="0" fontId="0" fillId="0" borderId="65" xfId="0" applyBorder="1" applyAlignment="1">
      <alignment horizontal="left" vertical="center" wrapText="1"/>
    </xf>
    <xf numFmtId="0" fontId="0" fillId="10" borderId="62" xfId="0" applyFill="1" applyBorder="1" applyAlignment="1">
      <alignment horizontal="left" vertical="center"/>
    </xf>
    <xf numFmtId="0" fontId="0" fillId="0" borderId="64" xfId="0" applyBorder="1" applyAlignment="1">
      <alignment horizontal="left" vertical="center"/>
    </xf>
    <xf numFmtId="0" fontId="0" fillId="10" borderId="0" xfId="0" applyFill="1" applyAlignment="1">
      <alignment horizontal="center"/>
    </xf>
    <xf numFmtId="0" fontId="0" fillId="6" borderId="0" xfId="0" applyFill="1" applyAlignment="1">
      <alignment horizontal="center" vertical="center"/>
    </xf>
    <xf numFmtId="0" fontId="10" fillId="7" borderId="0" xfId="3" applyFont="1" applyFill="1" applyAlignment="1">
      <alignment horizontal="center" vertical="center"/>
    </xf>
    <xf numFmtId="44" fontId="10" fillId="0" borderId="4" xfId="1" quotePrefix="1" applyFont="1" applyFill="1" applyBorder="1" applyAlignment="1" applyProtection="1">
      <alignment vertical="top"/>
    </xf>
    <xf numFmtId="0" fontId="0" fillId="6" borderId="3" xfId="0" applyFill="1" applyBorder="1" applyAlignment="1">
      <alignment horizontal="center" vertical="center"/>
    </xf>
    <xf numFmtId="0" fontId="10" fillId="7" borderId="10" xfId="3" applyFont="1" applyFill="1" applyBorder="1" applyAlignment="1">
      <alignment vertical="center"/>
    </xf>
    <xf numFmtId="0" fontId="17" fillId="0" borderId="0" xfId="0" applyFont="1" applyAlignment="1">
      <alignment wrapText="1"/>
    </xf>
    <xf numFmtId="0" fontId="0" fillId="0" borderId="0" xfId="0" applyAlignment="1">
      <alignment horizontal="center" vertical="center"/>
    </xf>
    <xf numFmtId="0" fontId="10" fillId="6" borderId="0" xfId="3" applyFont="1" applyFill="1" applyAlignment="1">
      <alignment horizontal="center" vertical="center"/>
    </xf>
    <xf numFmtId="0" fontId="0" fillId="6" borderId="0" xfId="0" applyFill="1" applyAlignment="1">
      <alignment horizontal="center" vertical="center"/>
    </xf>
    <xf numFmtId="0" fontId="10" fillId="3" borderId="0" xfId="0" applyFont="1" applyFill="1" applyAlignment="1">
      <alignment horizontal="left"/>
    </xf>
    <xf numFmtId="0" fontId="10" fillId="3" borderId="0" xfId="0" applyFont="1" applyFill="1" applyAlignment="1">
      <alignment horizontal="left" vertical="center" wrapText="1"/>
    </xf>
    <xf numFmtId="0" fontId="8" fillId="2" borderId="0" xfId="0" applyFont="1" applyFill="1" applyAlignment="1">
      <alignment vertical="center"/>
    </xf>
    <xf numFmtId="0" fontId="8" fillId="2" borderId="24" xfId="0" applyFont="1" applyFill="1" applyBorder="1" applyAlignment="1">
      <alignment vertical="center"/>
    </xf>
    <xf numFmtId="0" fontId="8" fillId="2" borderId="25" xfId="0" applyFont="1" applyFill="1" applyBorder="1" applyAlignment="1">
      <alignment horizontal="left" vertical="center"/>
    </xf>
    <xf numFmtId="0" fontId="8" fillId="2" borderId="25" xfId="0" applyFont="1" applyFill="1" applyBorder="1" applyAlignment="1">
      <alignment horizontal="center" vertical="center"/>
    </xf>
    <xf numFmtId="0" fontId="7" fillId="5" borderId="0" xfId="0" applyFont="1" applyFill="1" applyAlignment="1">
      <alignment horizontal="left" vertical="center"/>
    </xf>
    <xf numFmtId="44" fontId="8" fillId="2" borderId="0" xfId="1" applyFont="1" applyFill="1" applyBorder="1" applyAlignment="1" applyProtection="1">
      <alignment horizontal="left" vertical="center" wrapText="1"/>
    </xf>
    <xf numFmtId="0" fontId="8" fillId="2" borderId="0" xfId="0" applyFont="1" applyFill="1" applyAlignment="1">
      <alignment horizontal="left" vertical="center" wrapText="1"/>
    </xf>
    <xf numFmtId="0" fontId="10" fillId="3" borderId="0" xfId="0" applyFont="1" applyFill="1" applyAlignment="1">
      <alignment horizontal="left" wrapText="1"/>
    </xf>
    <xf numFmtId="44" fontId="10" fillId="6" borderId="33" xfId="1" applyFont="1" applyFill="1" applyBorder="1" applyAlignment="1" applyProtection="1">
      <alignment horizontal="center" vertical="top"/>
    </xf>
    <xf numFmtId="44" fontId="10" fillId="6" borderId="28" xfId="1" applyFont="1" applyFill="1" applyBorder="1" applyAlignment="1" applyProtection="1">
      <alignment horizontal="center" vertical="top"/>
    </xf>
    <xf numFmtId="44" fontId="10" fillId="0" borderId="35" xfId="1" applyFont="1" applyFill="1" applyBorder="1" applyAlignment="1" applyProtection="1">
      <alignment horizontal="center" vertical="top"/>
    </xf>
    <xf numFmtId="44" fontId="10" fillId="0" borderId="36" xfId="1" applyFont="1" applyFill="1" applyBorder="1" applyAlignment="1" applyProtection="1">
      <alignment horizontal="center" vertical="top"/>
    </xf>
    <xf numFmtId="0" fontId="10" fillId="6" borderId="0" xfId="0" applyFont="1" applyFill="1" applyAlignment="1">
      <alignment horizontal="left"/>
    </xf>
    <xf numFmtId="0" fontId="2" fillId="2" borderId="25" xfId="0" applyFont="1" applyFill="1" applyBorder="1" applyAlignment="1">
      <alignment horizontal="center" vertical="center"/>
    </xf>
    <xf numFmtId="0" fontId="10" fillId="3" borderId="0" xfId="0" applyFont="1" applyFill="1"/>
    <xf numFmtId="0" fontId="10" fillId="3" borderId="24" xfId="0" applyFont="1" applyFill="1" applyBorder="1"/>
    <xf numFmtId="0" fontId="10" fillId="6" borderId="0" xfId="0" applyFont="1" applyFill="1"/>
    <xf numFmtId="0" fontId="10" fillId="6" borderId="24" xfId="0" applyFont="1" applyFill="1" applyBorder="1"/>
    <xf numFmtId="44" fontId="10" fillId="3" borderId="51" xfId="1" applyFont="1" applyFill="1" applyBorder="1" applyAlignment="1" applyProtection="1">
      <alignment horizontal="center" vertical="center" wrapText="1"/>
    </xf>
    <xf numFmtId="44" fontId="10" fillId="3" borderId="30" xfId="1" applyFont="1" applyFill="1" applyBorder="1" applyAlignment="1" applyProtection="1">
      <alignment horizontal="center" vertical="center" wrapText="1"/>
    </xf>
    <xf numFmtId="44" fontId="10" fillId="6" borderId="51" xfId="1" applyFont="1" applyFill="1" applyBorder="1" applyAlignment="1" applyProtection="1">
      <alignment horizontal="center" vertical="center" wrapText="1"/>
    </xf>
    <xf numFmtId="44" fontId="10" fillId="6" borderId="30" xfId="1" applyFont="1" applyFill="1" applyBorder="1" applyAlignment="1" applyProtection="1">
      <alignment horizontal="center" vertical="center" wrapText="1"/>
    </xf>
    <xf numFmtId="0" fontId="8" fillId="2" borderId="33" xfId="0" applyFont="1" applyFill="1" applyBorder="1" applyAlignment="1">
      <alignment horizontal="center" vertical="center" wrapText="1"/>
    </xf>
    <xf numFmtId="0" fontId="8" fillId="2" borderId="34" xfId="0" applyFont="1" applyFill="1" applyBorder="1" applyAlignment="1">
      <alignment horizontal="center" vertical="center" wrapText="1"/>
    </xf>
    <xf numFmtId="0" fontId="8" fillId="2" borderId="35"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0" xfId="0" applyFont="1" applyFill="1" applyAlignment="1">
      <alignment horizontal="left" wrapText="1"/>
    </xf>
    <xf numFmtId="0" fontId="8" fillId="2" borderId="3" xfId="0" applyFont="1" applyFill="1" applyBorder="1" applyAlignment="1">
      <alignment horizontal="left" wrapText="1"/>
    </xf>
    <xf numFmtId="0" fontId="6" fillId="4" borderId="31" xfId="0" applyFont="1" applyFill="1" applyBorder="1" applyAlignment="1" applyProtection="1">
      <alignment horizontal="left" vertical="center" wrapText="1"/>
      <protection locked="0"/>
    </xf>
    <xf numFmtId="0" fontId="6" fillId="4" borderId="32" xfId="0" applyFont="1" applyFill="1" applyBorder="1" applyAlignment="1" applyProtection="1">
      <alignment horizontal="left" vertical="center" wrapText="1"/>
      <protection locked="0"/>
    </xf>
    <xf numFmtId="0" fontId="6" fillId="4" borderId="31" xfId="0" applyFont="1" applyFill="1" applyBorder="1" applyAlignment="1" applyProtection="1">
      <alignment horizontal="left" vertical="center"/>
      <protection locked="0"/>
    </xf>
    <xf numFmtId="0" fontId="6" fillId="4" borderId="32" xfId="0" applyFont="1" applyFill="1" applyBorder="1" applyAlignment="1" applyProtection="1">
      <alignment horizontal="left" vertical="center"/>
      <protection locked="0"/>
    </xf>
    <xf numFmtId="0" fontId="10" fillId="6" borderId="20" xfId="0" applyFont="1" applyFill="1" applyBorder="1" applyAlignment="1">
      <alignment horizontal="left"/>
    </xf>
    <xf numFmtId="0" fontId="10" fillId="6" borderId="21" xfId="0" applyFont="1" applyFill="1" applyBorder="1" applyAlignment="1">
      <alignment horizontal="left"/>
    </xf>
    <xf numFmtId="0" fontId="10" fillId="3" borderId="24" xfId="0" applyFont="1" applyFill="1" applyBorder="1" applyAlignment="1">
      <alignment horizontal="left"/>
    </xf>
    <xf numFmtId="0" fontId="10" fillId="6" borderId="24" xfId="0" applyFont="1" applyFill="1" applyBorder="1" applyAlignment="1">
      <alignment horizontal="left"/>
    </xf>
    <xf numFmtId="0" fontId="10" fillId="6" borderId="27" xfId="0" applyFont="1" applyFill="1" applyBorder="1" applyAlignment="1">
      <alignment horizontal="left"/>
    </xf>
    <xf numFmtId="0" fontId="10" fillId="3" borderId="40" xfId="0" applyFont="1" applyFill="1" applyBorder="1" applyAlignment="1">
      <alignment horizontal="left"/>
    </xf>
    <xf numFmtId="0" fontId="10" fillId="3" borderId="41" xfId="0" applyFont="1" applyFill="1" applyBorder="1" applyAlignment="1">
      <alignment horizontal="left"/>
    </xf>
    <xf numFmtId="0" fontId="10" fillId="6" borderId="40" xfId="0" applyFont="1" applyFill="1" applyBorder="1" applyAlignment="1">
      <alignment horizontal="left"/>
    </xf>
    <xf numFmtId="0" fontId="10" fillId="6" borderId="41" xfId="0" applyFont="1" applyFill="1" applyBorder="1" applyAlignment="1">
      <alignment horizontal="left"/>
    </xf>
    <xf numFmtId="0" fontId="10" fillId="3" borderId="38" xfId="0" applyFont="1" applyFill="1" applyBorder="1" applyAlignment="1">
      <alignment horizontal="left"/>
    </xf>
    <xf numFmtId="0" fontId="10" fillId="3" borderId="39" xfId="0" applyFont="1" applyFill="1" applyBorder="1" applyAlignment="1">
      <alignment horizontal="left"/>
    </xf>
    <xf numFmtId="0" fontId="10" fillId="6" borderId="52" xfId="0" applyFont="1" applyFill="1" applyBorder="1" applyAlignment="1">
      <alignment horizontal="left"/>
    </xf>
    <xf numFmtId="0" fontId="10" fillId="3" borderId="52" xfId="0" applyFont="1" applyFill="1" applyBorder="1" applyAlignment="1">
      <alignment horizontal="left"/>
    </xf>
    <xf numFmtId="0" fontId="8" fillId="2" borderId="0" xfId="0" applyFont="1" applyFill="1" applyAlignment="1">
      <alignment horizontal="left"/>
    </xf>
    <xf numFmtId="0" fontId="8" fillId="2" borderId="3" xfId="0" applyFont="1" applyFill="1" applyBorder="1" applyAlignment="1">
      <alignment horizontal="left"/>
    </xf>
    <xf numFmtId="0" fontId="8" fillId="2" borderId="4" xfId="0" applyFont="1" applyFill="1" applyBorder="1" applyAlignment="1">
      <alignment horizontal="center" wrapText="1"/>
    </xf>
    <xf numFmtId="0" fontId="8" fillId="2" borderId="5" xfId="0" applyFont="1" applyFill="1" applyBorder="1" applyAlignment="1">
      <alignment horizontal="center" wrapText="1"/>
    </xf>
    <xf numFmtId="0" fontId="8" fillId="2" borderId="13" xfId="0" applyFont="1" applyFill="1" applyBorder="1" applyAlignment="1">
      <alignment horizontal="left" vertical="center" wrapText="1"/>
    </xf>
    <xf numFmtId="0" fontId="10" fillId="3" borderId="0" xfId="0" applyFont="1" applyFill="1" applyAlignment="1">
      <alignment horizontal="left" vertical="center"/>
    </xf>
    <xf numFmtId="0" fontId="8" fillId="2" borderId="47" xfId="0" applyFont="1" applyFill="1" applyBorder="1" applyAlignment="1">
      <alignment horizontal="center" wrapText="1"/>
    </xf>
    <xf numFmtId="0" fontId="8" fillId="2" borderId="48" xfId="0" applyFont="1" applyFill="1" applyBorder="1" applyAlignment="1">
      <alignment horizontal="center" wrapText="1"/>
    </xf>
    <xf numFmtId="0" fontId="8" fillId="2" borderId="4" xfId="0" applyFont="1" applyFill="1" applyBorder="1" applyAlignment="1">
      <alignment horizontal="center" vertical="top" wrapText="1"/>
    </xf>
    <xf numFmtId="0" fontId="8" fillId="2" borderId="5" xfId="0" applyFont="1" applyFill="1" applyBorder="1" applyAlignment="1">
      <alignment horizontal="center" vertical="top" wrapText="1"/>
    </xf>
    <xf numFmtId="0" fontId="10" fillId="8" borderId="0" xfId="3" applyFont="1" applyFill="1" applyAlignment="1">
      <alignment horizontal="center" vertical="center"/>
    </xf>
    <xf numFmtId="44" fontId="10" fillId="3" borderId="33" xfId="1" applyFont="1" applyFill="1" applyBorder="1" applyAlignment="1" applyProtection="1">
      <alignment horizontal="center"/>
    </xf>
    <xf numFmtId="44" fontId="10" fillId="3" borderId="34" xfId="1" applyFont="1" applyFill="1" applyBorder="1" applyAlignment="1" applyProtection="1">
      <alignment horizontal="center"/>
    </xf>
    <xf numFmtId="44" fontId="10" fillId="6" borderId="0" xfId="1" applyFont="1" applyFill="1" applyBorder="1" applyAlignment="1" applyProtection="1">
      <alignment horizontal="center"/>
    </xf>
    <xf numFmtId="44" fontId="10" fillId="6" borderId="52" xfId="1" applyFont="1" applyFill="1" applyBorder="1" applyAlignment="1" applyProtection="1">
      <alignment horizontal="center"/>
    </xf>
    <xf numFmtId="0" fontId="8" fillId="2" borderId="18" xfId="0" applyFont="1" applyFill="1" applyBorder="1" applyAlignment="1">
      <alignment horizontal="center" vertical="top"/>
    </xf>
    <xf numFmtId="0" fontId="8" fillId="2" borderId="19" xfId="0" applyFont="1" applyFill="1" applyBorder="1" applyAlignment="1">
      <alignment horizontal="center" vertical="top"/>
    </xf>
    <xf numFmtId="44" fontId="10" fillId="3" borderId="36" xfId="1" applyFont="1" applyFill="1" applyBorder="1" applyAlignment="1" applyProtection="1">
      <alignment horizontal="center"/>
    </xf>
    <xf numFmtId="0" fontId="8" fillId="2" borderId="28" xfId="0" applyFont="1" applyFill="1" applyBorder="1" applyAlignment="1">
      <alignment horizontal="center" vertical="center" wrapText="1"/>
    </xf>
    <xf numFmtId="44" fontId="10" fillId="6" borderId="49" xfId="1" applyFont="1" applyFill="1" applyBorder="1" applyAlignment="1" applyProtection="1">
      <alignment horizontal="center"/>
    </xf>
    <xf numFmtId="44" fontId="10" fillId="6" borderId="50" xfId="1" applyFont="1" applyFill="1" applyBorder="1" applyAlignment="1" applyProtection="1">
      <alignment horizontal="center"/>
    </xf>
    <xf numFmtId="44" fontId="10" fillId="3" borderId="51" xfId="1" applyFont="1" applyFill="1" applyBorder="1" applyAlignment="1" applyProtection="1">
      <alignment horizontal="center"/>
    </xf>
    <xf numFmtId="44" fontId="10" fillId="3" borderId="30" xfId="1" applyFont="1" applyFill="1" applyBorder="1" applyAlignment="1" applyProtection="1">
      <alignment horizontal="center"/>
    </xf>
    <xf numFmtId="44" fontId="10" fillId="6" borderId="51" xfId="1" applyFont="1" applyFill="1" applyBorder="1" applyAlignment="1" applyProtection="1">
      <alignment horizontal="center"/>
    </xf>
    <xf numFmtId="44" fontId="10" fillId="6" borderId="30" xfId="1" applyFont="1" applyFill="1" applyBorder="1" applyAlignment="1" applyProtection="1">
      <alignment horizontal="center"/>
    </xf>
    <xf numFmtId="44" fontId="10" fillId="3" borderId="55" xfId="1" applyFont="1" applyFill="1" applyBorder="1" applyAlignment="1" applyProtection="1">
      <alignment horizontal="center"/>
    </xf>
    <xf numFmtId="44" fontId="10" fillId="3" borderId="42" xfId="1" applyFont="1" applyFill="1" applyBorder="1" applyAlignment="1" applyProtection="1">
      <alignment horizontal="center"/>
    </xf>
    <xf numFmtId="44" fontId="10" fillId="6" borderId="56" xfId="1" applyFont="1" applyFill="1" applyBorder="1" applyAlignment="1" applyProtection="1">
      <alignment horizontal="center"/>
    </xf>
    <xf numFmtId="44" fontId="10" fillId="6" borderId="57" xfId="1" applyFont="1" applyFill="1" applyBorder="1" applyAlignment="1" applyProtection="1">
      <alignment horizontal="center"/>
    </xf>
    <xf numFmtId="44" fontId="10" fillId="6" borderId="35" xfId="1" applyFont="1" applyFill="1" applyBorder="1" applyAlignment="1" applyProtection="1">
      <alignment horizontal="center"/>
    </xf>
    <xf numFmtId="44" fontId="10" fillId="6" borderId="37" xfId="1" applyFont="1" applyFill="1" applyBorder="1" applyAlignment="1" applyProtection="1">
      <alignment horizontal="center"/>
    </xf>
    <xf numFmtId="44" fontId="10" fillId="3" borderId="58" xfId="1" applyFont="1" applyFill="1" applyBorder="1" applyAlignment="1" applyProtection="1">
      <alignment horizontal="center"/>
    </xf>
    <xf numFmtId="44" fontId="10" fillId="3" borderId="24" xfId="1" applyFont="1" applyFill="1" applyBorder="1" applyAlignment="1" applyProtection="1">
      <alignment horizontal="center"/>
    </xf>
    <xf numFmtId="44" fontId="10" fillId="6" borderId="33" xfId="1" applyFont="1" applyFill="1" applyBorder="1" applyAlignment="1" applyProtection="1">
      <alignment horizontal="center"/>
    </xf>
    <xf numFmtId="44" fontId="10" fillId="6" borderId="34" xfId="1" applyFont="1" applyFill="1" applyBorder="1" applyAlignment="1" applyProtection="1">
      <alignment horizontal="center"/>
    </xf>
    <xf numFmtId="0" fontId="3" fillId="2" borderId="0" xfId="0" applyFont="1" applyFill="1" applyAlignment="1">
      <alignment horizontal="left" vertical="center"/>
    </xf>
    <xf numFmtId="0" fontId="10" fillId="8" borderId="47" xfId="1" applyNumberFormat="1" applyFont="1" applyFill="1" applyBorder="1" applyAlignment="1" applyProtection="1">
      <alignment horizontal="center"/>
    </xf>
    <xf numFmtId="0" fontId="10" fillId="8" borderId="48" xfId="1" applyNumberFormat="1" applyFont="1" applyFill="1" applyBorder="1" applyAlignment="1" applyProtection="1">
      <alignment horizontal="center"/>
    </xf>
    <xf numFmtId="0" fontId="8" fillId="2" borderId="2" xfId="0" applyFont="1" applyFill="1" applyBorder="1" applyAlignment="1">
      <alignment horizontal="center" vertical="top"/>
    </xf>
    <xf numFmtId="0" fontId="8" fillId="2" borderId="3" xfId="0" applyFont="1" applyFill="1" applyBorder="1" applyAlignment="1">
      <alignment horizontal="center" vertical="top"/>
    </xf>
    <xf numFmtId="0" fontId="8" fillId="2" borderId="45" xfId="0" applyFont="1" applyFill="1" applyBorder="1" applyAlignment="1">
      <alignment horizontal="center" wrapText="1"/>
    </xf>
    <xf numFmtId="0" fontId="4" fillId="2" borderId="0" xfId="0" applyFont="1" applyFill="1" applyAlignment="1">
      <alignment horizontal="left" vertical="center" wrapText="1"/>
    </xf>
    <xf numFmtId="0" fontId="8" fillId="2" borderId="4" xfId="0" applyFont="1" applyFill="1" applyBorder="1" applyAlignment="1">
      <alignment horizontal="center" vertical="center" wrapText="1"/>
    </xf>
    <xf numFmtId="0" fontId="8" fillId="2" borderId="45"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10" fillId="7" borderId="47" xfId="3" applyFont="1" applyFill="1" applyBorder="1" applyAlignment="1">
      <alignment horizontal="center"/>
    </xf>
    <xf numFmtId="0" fontId="10" fillId="7" borderId="48" xfId="3" applyFont="1" applyFill="1" applyBorder="1" applyAlignment="1">
      <alignment horizontal="center"/>
    </xf>
    <xf numFmtId="0" fontId="8" fillId="2" borderId="6" xfId="0" applyFont="1" applyFill="1" applyBorder="1" applyAlignment="1">
      <alignment horizontal="center" vertical="top"/>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10" fillId="7" borderId="0" xfId="3" applyFont="1" applyFill="1" applyAlignment="1">
      <alignment horizontal="center" vertical="center"/>
    </xf>
    <xf numFmtId="0" fontId="10" fillId="0" borderId="0" xfId="3" applyFont="1" applyAlignment="1">
      <alignment horizontal="center" vertical="center"/>
    </xf>
    <xf numFmtId="0" fontId="10" fillId="8" borderId="59" xfId="3" applyFont="1" applyFill="1" applyBorder="1" applyAlignment="1">
      <alignment horizontal="center" vertical="center"/>
    </xf>
    <xf numFmtId="0" fontId="10" fillId="7" borderId="60" xfId="3" applyFont="1" applyFill="1" applyBorder="1" applyAlignment="1">
      <alignment horizontal="center" vertical="center"/>
    </xf>
    <xf numFmtId="0" fontId="0" fillId="6" borderId="13" xfId="0" applyFill="1" applyBorder="1" applyAlignment="1">
      <alignment horizontal="center" vertical="center"/>
    </xf>
    <xf numFmtId="0" fontId="0" fillId="10" borderId="67" xfId="0" applyFill="1" applyBorder="1" applyAlignment="1">
      <alignment horizontal="center" vertical="center" wrapText="1"/>
    </xf>
    <xf numFmtId="0" fontId="3" fillId="2" borderId="61" xfId="0" applyFont="1" applyFill="1" applyBorder="1" applyAlignment="1">
      <alignment horizontal="left" vertical="center"/>
    </xf>
    <xf numFmtId="0" fontId="0" fillId="10" borderId="66" xfId="0" applyFill="1" applyBorder="1" applyAlignment="1">
      <alignment horizontal="center" vertical="center" wrapText="1"/>
    </xf>
    <xf numFmtId="0" fontId="12" fillId="3" borderId="67" xfId="0" applyFont="1" applyFill="1" applyBorder="1" applyAlignment="1">
      <alignment horizontal="center" vertical="center" wrapText="1"/>
    </xf>
    <xf numFmtId="0" fontId="0" fillId="0" borderId="67" xfId="0" applyBorder="1" applyAlignment="1">
      <alignment horizontal="center" vertical="center" wrapText="1"/>
    </xf>
    <xf numFmtId="0" fontId="0" fillId="10" borderId="67" xfId="0" applyFill="1" applyBorder="1" applyAlignment="1">
      <alignment horizontal="center" wrapText="1"/>
    </xf>
    <xf numFmtId="44" fontId="10" fillId="0" borderId="46" xfId="1" quotePrefix="1" applyFont="1" applyFill="1" applyBorder="1" applyAlignment="1" applyProtection="1">
      <alignment vertical="top"/>
    </xf>
    <xf numFmtId="44" fontId="8" fillId="2" borderId="15" xfId="0" applyNumberFormat="1" applyFont="1" applyFill="1" applyBorder="1" applyAlignment="1">
      <alignment wrapText="1"/>
    </xf>
  </cellXfs>
  <cellStyles count="4">
    <cellStyle name="Procent" xfId="2" builtinId="5"/>
    <cellStyle name="Standaard" xfId="0" builtinId="0"/>
    <cellStyle name="Standaard_3230 begroting  Stoa Arena tbv uitgebracht 2" xfId="3" xr:uid="{6E251FCF-AA78-4295-B94E-EF7DDC3BE67F}"/>
    <cellStyle name="Valuta" xfId="1" builtinId="4"/>
  </cellStyles>
  <dxfs count="0"/>
  <tableStyles count="0" defaultTableStyle="TableStyleMedium2" defaultPivotStyle="PivotStyleLight16"/>
  <colors>
    <mruColors>
      <color rgb="FFDAF2D0"/>
      <color rgb="FFD9D9D9"/>
      <color rgb="FF92D05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theme" Target="theme/theme1.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twoCellAnchor editAs="oneCell">
    <xdr:from>
      <xdr:col>10</xdr:col>
      <xdr:colOff>95250</xdr:colOff>
      <xdr:row>0</xdr:row>
      <xdr:rowOff>47625</xdr:rowOff>
    </xdr:from>
    <xdr:to>
      <xdr:col>11</xdr:col>
      <xdr:colOff>133350</xdr:colOff>
      <xdr:row>4</xdr:row>
      <xdr:rowOff>133350</xdr:rowOff>
    </xdr:to>
    <xdr:pic>
      <xdr:nvPicPr>
        <xdr:cNvPr id="2" name="Afbeelding 1">
          <a:extLst>
            <a:ext uri="{FF2B5EF4-FFF2-40B4-BE49-F238E27FC236}">
              <a16:creationId xmlns:a16="http://schemas.microsoft.com/office/drawing/2014/main" id="{5EFC70EC-3A33-64E4-8BFE-08EDB85CE705}"/>
            </a:ext>
          </a:extLst>
        </xdr:cNvPr>
        <xdr:cNvPicPr>
          <a:picLocks noChangeAspect="1"/>
        </xdr:cNvPicPr>
      </xdr:nvPicPr>
      <xdr:blipFill>
        <a:blip xmlns:r="http://schemas.openxmlformats.org/officeDocument/2006/relationships" r:embed="rId1"/>
        <a:stretch>
          <a:fillRect/>
        </a:stretch>
      </xdr:blipFill>
      <xdr:spPr>
        <a:xfrm>
          <a:off x="16887825" y="47625"/>
          <a:ext cx="1962150" cy="923925"/>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7581901</xdr:colOff>
      <xdr:row>0</xdr:row>
      <xdr:rowOff>68581</xdr:rowOff>
    </xdr:from>
    <xdr:to>
      <xdr:col>3</xdr:col>
      <xdr:colOff>8937486</xdr:colOff>
      <xdr:row>3</xdr:row>
      <xdr:rowOff>131445</xdr:rowOff>
    </xdr:to>
    <xdr:pic>
      <xdr:nvPicPr>
        <xdr:cNvPr id="9" name="Afbeelding 8">
          <a:extLst>
            <a:ext uri="{FF2B5EF4-FFF2-40B4-BE49-F238E27FC236}">
              <a16:creationId xmlns:a16="http://schemas.microsoft.com/office/drawing/2014/main" id="{F2D64C65-E213-741F-F225-65E3BCF92648}"/>
            </a:ext>
          </a:extLst>
        </xdr:cNvPr>
        <xdr:cNvPicPr>
          <a:picLocks noChangeAspect="1"/>
        </xdr:cNvPicPr>
      </xdr:nvPicPr>
      <xdr:blipFill>
        <a:blip xmlns:r="http://schemas.openxmlformats.org/officeDocument/2006/relationships" r:embed="rId1"/>
        <a:stretch>
          <a:fillRect/>
        </a:stretch>
      </xdr:blipFill>
      <xdr:spPr>
        <a:xfrm>
          <a:off x="12717781" y="68581"/>
          <a:ext cx="1351775" cy="624839"/>
        </a:xfrm>
        <a:prstGeom prst="rect">
          <a:avLst/>
        </a:prstGeom>
      </xdr:spPr>
    </xdr:pic>
    <xdr:clientData/>
  </xdr:twoCellAnchor>
</xdr:wsDr>
</file>

<file path=xl/theme/theme1.xml><?xml version="1.0" encoding="utf-8"?>
<a:theme xmlns:a="http://schemas.openxmlformats.org/drawingml/2006/main" name="Kantoorthema">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8E579E-8438-4753-AC4B-28A29FC6B028}">
  <dimension ref="A1:K267"/>
  <sheetViews>
    <sheetView showGridLines="0" tabSelected="1" topLeftCell="D104" zoomScale="90" zoomScaleNormal="90" workbookViewId="0">
      <selection activeCell="D115" sqref="D115"/>
    </sheetView>
  </sheetViews>
  <sheetFormatPr defaultColWidth="9.109375" defaultRowHeight="15" customHeight="1"/>
  <cols>
    <col min="2" max="2" width="41.109375" style="103" customWidth="1"/>
    <col min="3" max="3" width="36.6640625" style="98" bestFit="1" customWidth="1"/>
    <col min="4" max="4" width="95.109375" style="98" bestFit="1" customWidth="1"/>
    <col min="5" max="5" width="14.33203125" style="98" customWidth="1"/>
    <col min="6" max="6" width="3.6640625" style="98" customWidth="1"/>
    <col min="7" max="7" width="19.6640625" style="98" bestFit="1" customWidth="1"/>
    <col min="8" max="8" width="26.6640625" style="98" bestFit="1" customWidth="1"/>
    <col min="9" max="9" width="18.5546875" style="98" customWidth="1"/>
    <col min="10" max="10" width="28.33203125" style="98" customWidth="1"/>
    <col min="11" max="11" width="28.88671875" customWidth="1"/>
  </cols>
  <sheetData>
    <row r="1" spans="1:11" ht="17.399999999999999" customHeight="1">
      <c r="A1" s="234" t="s">
        <v>0</v>
      </c>
      <c r="B1" s="234"/>
      <c r="C1" s="234"/>
      <c r="D1" s="234"/>
      <c r="E1" s="234"/>
      <c r="F1" s="234"/>
      <c r="G1" s="234"/>
      <c r="H1" s="234"/>
      <c r="I1" s="234"/>
      <c r="J1" s="234"/>
    </row>
    <row r="2" spans="1:11" ht="17.399999999999999" customHeight="1">
      <c r="A2" s="234"/>
      <c r="B2" s="234"/>
      <c r="C2" s="234"/>
      <c r="D2" s="234"/>
      <c r="E2" s="234"/>
      <c r="F2" s="234"/>
      <c r="G2" s="234"/>
      <c r="H2" s="234"/>
      <c r="I2" s="234"/>
      <c r="J2" s="234"/>
    </row>
    <row r="3" spans="1:11" ht="17.399999999999999" customHeight="1">
      <c r="A3" s="234"/>
      <c r="B3" s="234"/>
      <c r="C3" s="234"/>
      <c r="D3" s="234"/>
      <c r="E3" s="234"/>
      <c r="F3" s="234"/>
      <c r="G3" s="234"/>
      <c r="H3" s="234"/>
      <c r="I3" s="234"/>
      <c r="J3" s="234"/>
    </row>
    <row r="4" spans="1:11" ht="14.4" customHeight="1">
      <c r="A4" s="234"/>
      <c r="B4" s="234"/>
      <c r="C4" s="234"/>
      <c r="D4" s="234"/>
      <c r="E4" s="234"/>
      <c r="F4" s="234"/>
      <c r="G4" s="234"/>
      <c r="H4" s="234"/>
      <c r="I4" s="234"/>
      <c r="J4" s="234"/>
    </row>
    <row r="5" spans="1:11" ht="14.4">
      <c r="A5" s="31" t="s">
        <v>1</v>
      </c>
      <c r="B5" s="31"/>
      <c r="C5" s="32"/>
      <c r="D5" s="33"/>
      <c r="E5" s="33"/>
      <c r="F5" s="33"/>
      <c r="G5" s="33"/>
      <c r="H5" s="33"/>
      <c r="I5" s="33"/>
      <c r="J5" s="33"/>
    </row>
    <row r="6" spans="1:11" ht="26.4" customHeight="1">
      <c r="A6" s="34" t="s">
        <v>2</v>
      </c>
      <c r="B6" s="34"/>
      <c r="C6" s="35"/>
      <c r="D6" s="36"/>
      <c r="E6" s="36"/>
      <c r="F6" s="36"/>
      <c r="G6" s="36"/>
      <c r="H6" s="36"/>
      <c r="I6" s="36"/>
      <c r="J6" s="37"/>
    </row>
    <row r="7" spans="1:11" ht="15" customHeight="1">
      <c r="A7" s="38"/>
      <c r="B7" s="39"/>
      <c r="C7" s="237"/>
      <c r="D7" s="238"/>
      <c r="E7" s="201" t="s">
        <v>3</v>
      </c>
      <c r="F7" s="239"/>
      <c r="G7" s="202"/>
      <c r="H7" s="246" t="s">
        <v>4</v>
      </c>
      <c r="I7" s="246"/>
      <c r="J7" s="40" t="s">
        <v>5</v>
      </c>
      <c r="K7" s="122" t="s">
        <v>6</v>
      </c>
    </row>
    <row r="8" spans="1:11" s="46" customFormat="1" ht="39.6" customHeight="1">
      <c r="A8" s="41" t="s">
        <v>7</v>
      </c>
      <c r="B8" s="42" t="s">
        <v>8</v>
      </c>
      <c r="C8" s="43" t="s">
        <v>9</v>
      </c>
      <c r="D8" s="44" t="s">
        <v>10</v>
      </c>
      <c r="E8" s="241" t="s">
        <v>11</v>
      </c>
      <c r="F8" s="243"/>
      <c r="G8" s="45" t="s">
        <v>12</v>
      </c>
      <c r="H8" s="45" t="s">
        <v>13</v>
      </c>
      <c r="I8" s="45" t="s">
        <v>14</v>
      </c>
      <c r="J8" s="45" t="s">
        <v>15</v>
      </c>
      <c r="K8" s="121"/>
    </row>
    <row r="9" spans="1:11" ht="13.95" customHeight="1">
      <c r="A9" s="146"/>
      <c r="B9" s="147" t="s">
        <v>16</v>
      </c>
      <c r="C9" s="117" t="s">
        <v>21</v>
      </c>
      <c r="D9" s="117" t="s">
        <v>22</v>
      </c>
      <c r="E9" s="117">
        <v>142</v>
      </c>
      <c r="F9" s="117" t="s">
        <v>23</v>
      </c>
      <c r="G9" s="1">
        <v>0</v>
      </c>
      <c r="H9" s="1">
        <v>0</v>
      </c>
      <c r="I9" s="2">
        <v>0</v>
      </c>
      <c r="J9" s="30">
        <f>SUM((G9+H9)*(1-I9)*E9)</f>
        <v>0</v>
      </c>
      <c r="K9" s="127" t="s">
        <v>24</v>
      </c>
    </row>
    <row r="10" spans="1:11" ht="14.4">
      <c r="A10" s="149" t="s">
        <v>25</v>
      </c>
      <c r="B10" s="251" t="s">
        <v>26</v>
      </c>
      <c r="C10" s="118" t="s">
        <v>21</v>
      </c>
      <c r="D10" s="118" t="s">
        <v>22</v>
      </c>
      <c r="E10" s="118">
        <v>575</v>
      </c>
      <c r="F10" s="118" t="s">
        <v>23</v>
      </c>
      <c r="G10" s="1">
        <v>0</v>
      </c>
      <c r="H10" s="1">
        <v>0</v>
      </c>
      <c r="I10" s="2">
        <v>0</v>
      </c>
      <c r="J10" s="30">
        <f>SUM((G10+H10)*(1-I10)*E10)</f>
        <v>0</v>
      </c>
      <c r="K10" s="125" t="s">
        <v>24</v>
      </c>
    </row>
    <row r="11" spans="1:11" ht="14.4">
      <c r="A11" s="149"/>
      <c r="B11" s="209"/>
      <c r="C11" s="118" t="s">
        <v>32</v>
      </c>
      <c r="D11" s="118" t="s">
        <v>33</v>
      </c>
      <c r="E11" s="118">
        <v>207</v>
      </c>
      <c r="F11" s="118" t="s">
        <v>23</v>
      </c>
      <c r="G11" s="1">
        <v>0</v>
      </c>
      <c r="H11" s="1">
        <v>0</v>
      </c>
      <c r="I11" s="2">
        <v>0</v>
      </c>
      <c r="J11" s="30">
        <f t="shared" ref="J11:J61" si="0">SUM((G11+H11)*(1-I11)*E11)</f>
        <v>0</v>
      </c>
      <c r="K11" s="125" t="s">
        <v>34</v>
      </c>
    </row>
    <row r="12" spans="1:11" ht="14.4">
      <c r="A12" s="149"/>
      <c r="B12" s="209"/>
      <c r="C12" s="118" t="s">
        <v>35</v>
      </c>
      <c r="D12" s="118" t="s">
        <v>36</v>
      </c>
      <c r="E12" s="119">
        <v>2414</v>
      </c>
      <c r="F12" s="118" t="s">
        <v>37</v>
      </c>
      <c r="G12" s="1">
        <v>0</v>
      </c>
      <c r="H12" s="1">
        <v>0</v>
      </c>
      <c r="I12" s="2">
        <v>0</v>
      </c>
      <c r="J12" s="30">
        <f t="shared" si="0"/>
        <v>0</v>
      </c>
      <c r="K12" s="125" t="s">
        <v>38</v>
      </c>
    </row>
    <row r="13" spans="1:11" ht="14.4">
      <c r="A13" s="149"/>
      <c r="B13" s="209"/>
      <c r="C13" s="118" t="s">
        <v>41</v>
      </c>
      <c r="D13" s="118" t="s">
        <v>42</v>
      </c>
      <c r="E13" s="118">
        <v>2</v>
      </c>
      <c r="F13" s="118" t="s">
        <v>19</v>
      </c>
      <c r="G13" s="1">
        <v>0</v>
      </c>
      <c r="H13" s="1">
        <v>0</v>
      </c>
      <c r="I13" s="2">
        <v>0</v>
      </c>
      <c r="J13" s="30">
        <f t="shared" si="0"/>
        <v>0</v>
      </c>
      <c r="K13" s="125" t="s">
        <v>43</v>
      </c>
    </row>
    <row r="14" spans="1:11" ht="14.4">
      <c r="A14" s="149"/>
      <c r="B14" s="209"/>
      <c r="C14" s="118" t="s">
        <v>44</v>
      </c>
      <c r="D14" s="118" t="s">
        <v>45</v>
      </c>
      <c r="E14" s="118">
        <v>4</v>
      </c>
      <c r="F14" s="118" t="s">
        <v>19</v>
      </c>
      <c r="G14" s="1">
        <v>0</v>
      </c>
      <c r="H14" s="1">
        <v>0</v>
      </c>
      <c r="I14" s="2">
        <v>0</v>
      </c>
      <c r="J14" s="30">
        <f t="shared" si="0"/>
        <v>0</v>
      </c>
      <c r="K14" s="126" t="s">
        <v>46</v>
      </c>
    </row>
    <row r="15" spans="1:11" ht="14.4">
      <c r="A15" s="149"/>
      <c r="B15" s="209"/>
      <c r="C15" s="118" t="s">
        <v>47</v>
      </c>
      <c r="D15" s="118" t="s">
        <v>48</v>
      </c>
      <c r="E15" s="118">
        <v>326</v>
      </c>
      <c r="F15" s="118" t="s">
        <v>49</v>
      </c>
      <c r="G15" s="1">
        <v>0</v>
      </c>
      <c r="H15" s="1">
        <v>0</v>
      </c>
      <c r="I15" s="2">
        <v>0</v>
      </c>
      <c r="J15" s="30">
        <f t="shared" si="0"/>
        <v>0</v>
      </c>
      <c r="K15" s="125" t="s">
        <v>50</v>
      </c>
    </row>
    <row r="16" spans="1:11" ht="14.4">
      <c r="A16" s="149"/>
      <c r="B16" s="209"/>
      <c r="C16" s="118" t="s">
        <v>47</v>
      </c>
      <c r="D16" s="118" t="s">
        <v>51</v>
      </c>
      <c r="E16" s="118">
        <v>1</v>
      </c>
      <c r="F16" s="118" t="s">
        <v>19</v>
      </c>
      <c r="G16" s="1">
        <v>0</v>
      </c>
      <c r="H16" s="1">
        <v>0</v>
      </c>
      <c r="I16" s="2">
        <v>0</v>
      </c>
      <c r="J16" s="30">
        <f t="shared" si="0"/>
        <v>0</v>
      </c>
      <c r="K16" s="125" t="s">
        <v>52</v>
      </c>
    </row>
    <row r="17" spans="1:11" ht="14.4">
      <c r="A17" s="149"/>
      <c r="B17" s="209"/>
      <c r="C17" s="118" t="s">
        <v>47</v>
      </c>
      <c r="D17" s="118" t="s">
        <v>53</v>
      </c>
      <c r="E17" s="118">
        <v>2</v>
      </c>
      <c r="F17" s="118" t="s">
        <v>19</v>
      </c>
      <c r="G17" s="1">
        <v>0</v>
      </c>
      <c r="H17" s="1">
        <v>0</v>
      </c>
      <c r="I17" s="2">
        <v>0</v>
      </c>
      <c r="J17" s="30">
        <f t="shared" si="0"/>
        <v>0</v>
      </c>
      <c r="K17" s="125" t="s">
        <v>52</v>
      </c>
    </row>
    <row r="18" spans="1:11" ht="14.4">
      <c r="A18" s="149"/>
      <c r="B18" s="209"/>
      <c r="C18" s="118" t="s">
        <v>47</v>
      </c>
      <c r="D18" s="118" t="s">
        <v>54</v>
      </c>
      <c r="E18" s="118">
        <v>1</v>
      </c>
      <c r="F18" s="118" t="s">
        <v>19</v>
      </c>
      <c r="G18" s="1">
        <v>0</v>
      </c>
      <c r="H18" s="1">
        <v>0</v>
      </c>
      <c r="I18" s="2">
        <v>0</v>
      </c>
      <c r="J18" s="30">
        <f t="shared" si="0"/>
        <v>0</v>
      </c>
      <c r="K18" s="125" t="s">
        <v>55</v>
      </c>
    </row>
    <row r="19" spans="1:11" ht="14.4">
      <c r="A19" s="149"/>
      <c r="B19" s="209"/>
      <c r="C19" s="118" t="s">
        <v>56</v>
      </c>
      <c r="D19" s="118" t="s">
        <v>57</v>
      </c>
      <c r="E19" s="118">
        <v>1</v>
      </c>
      <c r="F19" s="118" t="s">
        <v>58</v>
      </c>
      <c r="G19" s="1">
        <v>0</v>
      </c>
      <c r="H19" s="1">
        <v>0</v>
      </c>
      <c r="I19" s="2">
        <v>0</v>
      </c>
      <c r="J19" s="30">
        <f t="shared" si="0"/>
        <v>0</v>
      </c>
      <c r="K19" s="125" t="s">
        <v>59</v>
      </c>
    </row>
    <row r="20" spans="1:11" ht="14.4">
      <c r="A20" s="149"/>
      <c r="B20" s="209"/>
      <c r="C20" s="118" t="s">
        <v>60</v>
      </c>
      <c r="D20" s="118" t="s">
        <v>61</v>
      </c>
      <c r="E20" s="118">
        <v>21</v>
      </c>
      <c r="F20" s="118" t="s">
        <v>19</v>
      </c>
      <c r="G20" s="1">
        <v>0</v>
      </c>
      <c r="H20" s="1">
        <v>0</v>
      </c>
      <c r="I20" s="2">
        <v>0</v>
      </c>
      <c r="J20" s="30">
        <f t="shared" si="0"/>
        <v>0</v>
      </c>
      <c r="K20" s="125" t="s">
        <v>62</v>
      </c>
    </row>
    <row r="21" spans="1:11" ht="14.4">
      <c r="A21" s="149"/>
      <c r="B21" s="209"/>
      <c r="C21" s="118" t="s">
        <v>60</v>
      </c>
      <c r="D21" s="118" t="s">
        <v>63</v>
      </c>
      <c r="E21" s="118">
        <v>24</v>
      </c>
      <c r="F21" s="118" t="s">
        <v>19</v>
      </c>
      <c r="G21" s="1">
        <v>0</v>
      </c>
      <c r="H21" s="1">
        <v>0</v>
      </c>
      <c r="I21" s="2">
        <v>0</v>
      </c>
      <c r="J21" s="30">
        <f t="shared" si="0"/>
        <v>0</v>
      </c>
      <c r="K21" s="125" t="s">
        <v>64</v>
      </c>
    </row>
    <row r="22" spans="1:11" ht="14.4">
      <c r="A22" s="149"/>
      <c r="B22" s="209"/>
      <c r="C22" s="118" t="s">
        <v>65</v>
      </c>
      <c r="D22" s="118" t="s">
        <v>66</v>
      </c>
      <c r="E22" s="119">
        <v>2414</v>
      </c>
      <c r="F22" s="118" t="s">
        <v>37</v>
      </c>
      <c r="G22" s="1">
        <v>0</v>
      </c>
      <c r="H22" s="1">
        <v>0</v>
      </c>
      <c r="I22" s="2">
        <v>0</v>
      </c>
      <c r="J22" s="30">
        <f t="shared" si="0"/>
        <v>0</v>
      </c>
      <c r="K22" s="125" t="s">
        <v>67</v>
      </c>
    </row>
    <row r="23" spans="1:11" ht="14.4">
      <c r="A23" s="149"/>
      <c r="B23" s="209"/>
      <c r="C23" s="118" t="s">
        <v>68</v>
      </c>
      <c r="D23" s="118" t="s">
        <v>69</v>
      </c>
      <c r="E23" s="118">
        <v>1</v>
      </c>
      <c r="F23" s="118" t="s">
        <v>58</v>
      </c>
      <c r="G23" s="1">
        <v>0</v>
      </c>
      <c r="H23" s="1">
        <v>0</v>
      </c>
      <c r="I23" s="2">
        <v>0</v>
      </c>
      <c r="J23" s="30">
        <f t="shared" si="0"/>
        <v>0</v>
      </c>
      <c r="K23" s="125" t="s">
        <v>70</v>
      </c>
    </row>
    <row r="24" spans="1:11" ht="14.4">
      <c r="A24" s="151" t="s">
        <v>71</v>
      </c>
      <c r="B24" s="150" t="s">
        <v>72</v>
      </c>
      <c r="C24" s="117" t="s">
        <v>21</v>
      </c>
      <c r="D24" s="117" t="s">
        <v>22</v>
      </c>
      <c r="E24" s="117">
        <v>302</v>
      </c>
      <c r="F24" s="117" t="s">
        <v>23</v>
      </c>
      <c r="G24" s="1">
        <v>0</v>
      </c>
      <c r="H24" s="1">
        <v>0</v>
      </c>
      <c r="I24" s="2">
        <v>0</v>
      </c>
      <c r="J24" s="29">
        <f t="shared" si="0"/>
        <v>0</v>
      </c>
      <c r="K24" s="127" t="s">
        <v>24</v>
      </c>
    </row>
    <row r="25" spans="1:11" ht="14.4">
      <c r="A25" s="151"/>
      <c r="B25" s="150"/>
      <c r="C25" s="117" t="s">
        <v>32</v>
      </c>
      <c r="D25" s="117" t="s">
        <v>73</v>
      </c>
      <c r="E25" s="117">
        <v>22</v>
      </c>
      <c r="F25" s="117" t="s">
        <v>23</v>
      </c>
      <c r="G25" s="1">
        <v>0</v>
      </c>
      <c r="H25" s="1">
        <v>0</v>
      </c>
      <c r="I25" s="2">
        <v>0</v>
      </c>
      <c r="J25" s="29">
        <f t="shared" si="0"/>
        <v>0</v>
      </c>
      <c r="K25" s="127" t="s">
        <v>74</v>
      </c>
    </row>
    <row r="26" spans="1:11" ht="14.4">
      <c r="A26" s="151"/>
      <c r="B26" s="150"/>
      <c r="C26" s="117" t="s">
        <v>75</v>
      </c>
      <c r="D26" s="117" t="s">
        <v>76</v>
      </c>
      <c r="E26" s="120">
        <v>14000</v>
      </c>
      <c r="F26" s="117" t="s">
        <v>77</v>
      </c>
      <c r="G26" s="1">
        <v>0</v>
      </c>
      <c r="H26" s="1">
        <v>0</v>
      </c>
      <c r="I26" s="2">
        <v>0</v>
      </c>
      <c r="J26" s="29">
        <f t="shared" si="0"/>
        <v>0</v>
      </c>
      <c r="K26" s="127" t="s">
        <v>78</v>
      </c>
    </row>
    <row r="27" spans="1:11" ht="14.4">
      <c r="A27" s="149" t="s">
        <v>81</v>
      </c>
      <c r="B27" s="250" t="s">
        <v>82</v>
      </c>
      <c r="C27" s="118" t="s">
        <v>85</v>
      </c>
      <c r="D27" s="118" t="s">
        <v>86</v>
      </c>
      <c r="E27" s="118">
        <v>100</v>
      </c>
      <c r="F27" s="118" t="s">
        <v>23</v>
      </c>
      <c r="G27" s="1">
        <v>0</v>
      </c>
      <c r="H27" s="1">
        <v>0</v>
      </c>
      <c r="I27" s="2">
        <v>0</v>
      </c>
      <c r="J27" s="145">
        <f t="shared" si="0"/>
        <v>0</v>
      </c>
      <c r="K27" s="125" t="s">
        <v>87</v>
      </c>
    </row>
    <row r="28" spans="1:11" ht="14.4">
      <c r="A28" s="149"/>
      <c r="B28" s="250"/>
      <c r="C28" s="118" t="s">
        <v>21</v>
      </c>
      <c r="D28" s="118" t="s">
        <v>22</v>
      </c>
      <c r="E28" s="118">
        <v>329</v>
      </c>
      <c r="F28" s="118" t="s">
        <v>23</v>
      </c>
      <c r="G28" s="1">
        <v>0</v>
      </c>
      <c r="H28" s="1">
        <v>0</v>
      </c>
      <c r="I28" s="2">
        <v>0</v>
      </c>
      <c r="J28" s="145">
        <f t="shared" si="0"/>
        <v>0</v>
      </c>
      <c r="K28" s="125" t="s">
        <v>24</v>
      </c>
    </row>
    <row r="29" spans="1:11" ht="14.4">
      <c r="A29" s="149"/>
      <c r="B29" s="250"/>
      <c r="C29" s="118" t="s">
        <v>21</v>
      </c>
      <c r="D29" s="118" t="s">
        <v>88</v>
      </c>
      <c r="E29" s="118">
        <v>100</v>
      </c>
      <c r="F29" s="118" t="s">
        <v>23</v>
      </c>
      <c r="G29" s="1">
        <v>0</v>
      </c>
      <c r="H29" s="1">
        <v>0</v>
      </c>
      <c r="I29" s="2">
        <v>0</v>
      </c>
      <c r="J29" s="145">
        <f t="shared" si="0"/>
        <v>0</v>
      </c>
      <c r="K29" s="125" t="s">
        <v>89</v>
      </c>
    </row>
    <row r="30" spans="1:11" ht="14.4">
      <c r="A30" s="149"/>
      <c r="B30" s="250"/>
      <c r="C30" s="118" t="s">
        <v>47</v>
      </c>
      <c r="D30" s="118" t="s">
        <v>48</v>
      </c>
      <c r="E30" s="118">
        <v>90</v>
      </c>
      <c r="F30" s="118" t="s">
        <v>49</v>
      </c>
      <c r="G30" s="1">
        <v>0</v>
      </c>
      <c r="H30" s="1">
        <v>0</v>
      </c>
      <c r="I30" s="2">
        <v>0</v>
      </c>
      <c r="J30" s="145">
        <f t="shared" si="0"/>
        <v>0</v>
      </c>
      <c r="K30" s="125" t="s">
        <v>50</v>
      </c>
    </row>
    <row r="31" spans="1:11" ht="14.4">
      <c r="A31" s="149"/>
      <c r="B31" s="250"/>
      <c r="C31" s="118" t="s">
        <v>47</v>
      </c>
      <c r="D31" s="118" t="s">
        <v>93</v>
      </c>
      <c r="E31" s="118">
        <v>2</v>
      </c>
      <c r="F31" s="118" t="s">
        <v>19</v>
      </c>
      <c r="G31" s="1">
        <v>0</v>
      </c>
      <c r="H31" s="1">
        <v>0</v>
      </c>
      <c r="I31" s="2">
        <v>0</v>
      </c>
      <c r="J31" s="145">
        <f t="shared" si="0"/>
        <v>0</v>
      </c>
      <c r="K31" s="125" t="s">
        <v>52</v>
      </c>
    </row>
    <row r="32" spans="1:11" ht="14.4">
      <c r="A32" s="149"/>
      <c r="B32" s="250"/>
      <c r="C32" s="118" t="s">
        <v>56</v>
      </c>
      <c r="D32" s="118" t="s">
        <v>57</v>
      </c>
      <c r="E32" s="118">
        <v>1</v>
      </c>
      <c r="F32" s="118" t="s">
        <v>58</v>
      </c>
      <c r="G32" s="1">
        <v>0</v>
      </c>
      <c r="H32" s="1">
        <v>0</v>
      </c>
      <c r="I32" s="2">
        <v>0</v>
      </c>
      <c r="J32" s="145">
        <f t="shared" si="0"/>
        <v>0</v>
      </c>
      <c r="K32" s="125" t="s">
        <v>59</v>
      </c>
    </row>
    <row r="33" spans="1:11" ht="14.4">
      <c r="A33" s="151" t="s">
        <v>94</v>
      </c>
      <c r="B33" s="249" t="s">
        <v>95</v>
      </c>
      <c r="C33" s="117" t="s">
        <v>96</v>
      </c>
      <c r="D33" s="117" t="s">
        <v>97</v>
      </c>
      <c r="E33" s="117">
        <v>260</v>
      </c>
      <c r="F33" s="117" t="s">
        <v>23</v>
      </c>
      <c r="G33" s="1">
        <v>0</v>
      </c>
      <c r="H33" s="1">
        <v>0</v>
      </c>
      <c r="I33" s="2">
        <v>0</v>
      </c>
      <c r="J33" s="29">
        <f t="shared" si="0"/>
        <v>0</v>
      </c>
      <c r="K33" s="127" t="s">
        <v>98</v>
      </c>
    </row>
    <row r="34" spans="1:11" ht="14.4">
      <c r="A34" s="151"/>
      <c r="B34" s="249"/>
      <c r="C34" s="117" t="s">
        <v>99</v>
      </c>
      <c r="D34" s="117" t="s">
        <v>331</v>
      </c>
      <c r="E34" s="117">
        <v>12</v>
      </c>
      <c r="F34" s="117" t="s">
        <v>19</v>
      </c>
      <c r="G34" s="1">
        <v>0</v>
      </c>
      <c r="H34" s="1">
        <v>0</v>
      </c>
      <c r="I34" s="2">
        <v>0</v>
      </c>
      <c r="J34" s="29">
        <f t="shared" si="0"/>
        <v>0</v>
      </c>
      <c r="K34" s="127" t="s">
        <v>101</v>
      </c>
    </row>
    <row r="35" spans="1:11" ht="14.4">
      <c r="A35" s="151"/>
      <c r="B35" s="249"/>
      <c r="C35" s="117" t="s">
        <v>99</v>
      </c>
      <c r="D35" s="117" t="s">
        <v>331</v>
      </c>
      <c r="E35" s="117">
        <v>12</v>
      </c>
      <c r="F35" s="117" t="s">
        <v>19</v>
      </c>
      <c r="G35" s="1">
        <v>0</v>
      </c>
      <c r="H35" s="1">
        <v>0</v>
      </c>
      <c r="I35" s="2">
        <v>0</v>
      </c>
      <c r="J35" s="29">
        <f t="shared" si="0"/>
        <v>0</v>
      </c>
      <c r="K35" s="127" t="s">
        <v>101</v>
      </c>
    </row>
    <row r="36" spans="1:11" ht="14.4">
      <c r="A36" s="151"/>
      <c r="B36" s="249"/>
      <c r="C36" s="117" t="s">
        <v>99</v>
      </c>
      <c r="D36" s="117" t="s">
        <v>331</v>
      </c>
      <c r="E36" s="117">
        <v>12</v>
      </c>
      <c r="F36" s="117" t="s">
        <v>19</v>
      </c>
      <c r="G36" s="1">
        <v>0</v>
      </c>
      <c r="H36" s="1">
        <v>0</v>
      </c>
      <c r="I36" s="2">
        <v>0</v>
      </c>
      <c r="J36" s="29">
        <f t="shared" si="0"/>
        <v>0</v>
      </c>
      <c r="K36" s="127" t="s">
        <v>101</v>
      </c>
    </row>
    <row r="37" spans="1:11" ht="14.4">
      <c r="A37" s="151"/>
      <c r="B37" s="249"/>
      <c r="C37" s="117" t="s">
        <v>21</v>
      </c>
      <c r="D37" s="117" t="s">
        <v>22</v>
      </c>
      <c r="E37" s="117">
        <v>104</v>
      </c>
      <c r="F37" s="117" t="s">
        <v>23</v>
      </c>
      <c r="G37" s="1">
        <v>0</v>
      </c>
      <c r="H37" s="1">
        <v>0</v>
      </c>
      <c r="I37" s="2">
        <v>0</v>
      </c>
      <c r="J37" s="29">
        <f t="shared" si="0"/>
        <v>0</v>
      </c>
      <c r="K37" s="127" t="s">
        <v>24</v>
      </c>
    </row>
    <row r="38" spans="1:11" ht="14.4">
      <c r="A38" s="151"/>
      <c r="B38" s="249"/>
      <c r="C38" s="117" t="s">
        <v>21</v>
      </c>
      <c r="D38" s="117" t="s">
        <v>102</v>
      </c>
      <c r="E38" s="117">
        <v>94</v>
      </c>
      <c r="F38" s="117" t="s">
        <v>23</v>
      </c>
      <c r="G38" s="1">
        <v>0</v>
      </c>
      <c r="H38" s="1">
        <v>0</v>
      </c>
      <c r="I38" s="2">
        <v>0</v>
      </c>
      <c r="J38" s="29">
        <f t="shared" si="0"/>
        <v>0</v>
      </c>
      <c r="K38" s="127" t="s">
        <v>103</v>
      </c>
    </row>
    <row r="39" spans="1:11" ht="14.4">
      <c r="A39" s="151"/>
      <c r="B39" s="249"/>
      <c r="C39" s="117" t="s">
        <v>32</v>
      </c>
      <c r="D39" s="117" t="s">
        <v>104</v>
      </c>
      <c r="E39" s="117">
        <v>349</v>
      </c>
      <c r="F39" s="117" t="s">
        <v>23</v>
      </c>
      <c r="G39" s="1">
        <v>0</v>
      </c>
      <c r="H39" s="1">
        <v>0</v>
      </c>
      <c r="I39" s="2">
        <v>0</v>
      </c>
      <c r="J39" s="29">
        <f t="shared" si="0"/>
        <v>0</v>
      </c>
      <c r="K39" s="127" t="s">
        <v>105</v>
      </c>
    </row>
    <row r="40" spans="1:11" ht="14.4">
      <c r="A40" s="151"/>
      <c r="B40" s="249"/>
      <c r="C40" s="117" t="s">
        <v>35</v>
      </c>
      <c r="D40" s="117" t="s">
        <v>36</v>
      </c>
      <c r="E40" s="120">
        <v>1689</v>
      </c>
      <c r="F40" s="117" t="s">
        <v>37</v>
      </c>
      <c r="G40" s="1">
        <v>0</v>
      </c>
      <c r="H40" s="1">
        <v>0</v>
      </c>
      <c r="I40" s="2">
        <v>0</v>
      </c>
      <c r="J40" s="29">
        <f t="shared" si="0"/>
        <v>0</v>
      </c>
      <c r="K40" s="127" t="s">
        <v>38</v>
      </c>
    </row>
    <row r="41" spans="1:11" ht="14.4">
      <c r="A41" s="149" t="s">
        <v>106</v>
      </c>
      <c r="B41" s="250" t="s">
        <v>107</v>
      </c>
      <c r="C41" s="118" t="s">
        <v>96</v>
      </c>
      <c r="D41" s="118" t="s">
        <v>108</v>
      </c>
      <c r="E41" s="118">
        <v>77</v>
      </c>
      <c r="F41" s="118" t="s">
        <v>23</v>
      </c>
      <c r="G41" s="1">
        <v>0</v>
      </c>
      <c r="H41" s="1">
        <v>0</v>
      </c>
      <c r="I41" s="2">
        <v>0</v>
      </c>
      <c r="J41" s="145">
        <f t="shared" si="0"/>
        <v>0</v>
      </c>
      <c r="K41" s="125" t="s">
        <v>98</v>
      </c>
    </row>
    <row r="42" spans="1:11" ht="17.399999999999999" customHeight="1">
      <c r="A42" s="149"/>
      <c r="B42" s="250"/>
      <c r="C42" s="118" t="s">
        <v>109</v>
      </c>
      <c r="D42" s="148" t="s">
        <v>335</v>
      </c>
      <c r="E42" s="118">
        <v>973</v>
      </c>
      <c r="F42" s="118" t="s">
        <v>23</v>
      </c>
      <c r="G42" s="1">
        <v>0</v>
      </c>
      <c r="H42" s="1">
        <v>0</v>
      </c>
      <c r="I42" s="2">
        <v>0</v>
      </c>
      <c r="J42" s="145">
        <f t="shared" si="0"/>
        <v>0</v>
      </c>
      <c r="K42" s="125" t="s">
        <v>111</v>
      </c>
    </row>
    <row r="43" spans="1:11" ht="14.4">
      <c r="A43" s="149"/>
      <c r="B43" s="250"/>
      <c r="C43" s="118" t="s">
        <v>21</v>
      </c>
      <c r="D43" s="118" t="s">
        <v>22</v>
      </c>
      <c r="E43" s="118">
        <v>203</v>
      </c>
      <c r="F43" s="118" t="s">
        <v>23</v>
      </c>
      <c r="G43" s="1">
        <v>0</v>
      </c>
      <c r="H43" s="1">
        <v>0</v>
      </c>
      <c r="I43" s="2">
        <v>0</v>
      </c>
      <c r="J43" s="145">
        <f t="shared" si="0"/>
        <v>0</v>
      </c>
      <c r="K43" s="125" t="s">
        <v>24</v>
      </c>
    </row>
    <row r="44" spans="1:11" ht="14.4">
      <c r="A44" s="149"/>
      <c r="B44" s="250"/>
      <c r="C44" s="118" t="s">
        <v>32</v>
      </c>
      <c r="D44" s="118" t="s">
        <v>33</v>
      </c>
      <c r="E44" s="118">
        <v>111</v>
      </c>
      <c r="F44" s="118" t="s">
        <v>23</v>
      </c>
      <c r="G44" s="1">
        <v>0</v>
      </c>
      <c r="H44" s="1">
        <v>0</v>
      </c>
      <c r="I44" s="2">
        <v>0</v>
      </c>
      <c r="J44" s="145">
        <f t="shared" si="0"/>
        <v>0</v>
      </c>
      <c r="K44" s="125" t="s">
        <v>112</v>
      </c>
    </row>
    <row r="45" spans="1:11" ht="14.4">
      <c r="A45" s="149"/>
      <c r="B45" s="250"/>
      <c r="C45" s="118" t="s">
        <v>32</v>
      </c>
      <c r="D45" s="118" t="s">
        <v>73</v>
      </c>
      <c r="E45" s="118">
        <v>43</v>
      </c>
      <c r="F45" s="118" t="s">
        <v>23</v>
      </c>
      <c r="G45" s="1">
        <v>0</v>
      </c>
      <c r="H45" s="1">
        <v>0</v>
      </c>
      <c r="I45" s="2">
        <v>0</v>
      </c>
      <c r="J45" s="145">
        <f t="shared" si="0"/>
        <v>0</v>
      </c>
      <c r="K45" s="125" t="s">
        <v>74</v>
      </c>
    </row>
    <row r="46" spans="1:11" ht="14.4">
      <c r="A46" s="149"/>
      <c r="B46" s="250"/>
      <c r="C46" s="118" t="s">
        <v>75</v>
      </c>
      <c r="D46" s="118" t="s">
        <v>113</v>
      </c>
      <c r="E46" s="118">
        <v>1</v>
      </c>
      <c r="F46" s="118" t="s">
        <v>19</v>
      </c>
      <c r="G46" s="1">
        <v>0</v>
      </c>
      <c r="H46" s="1">
        <v>0</v>
      </c>
      <c r="I46" s="2">
        <v>0</v>
      </c>
      <c r="J46" s="145">
        <f t="shared" si="0"/>
        <v>0</v>
      </c>
      <c r="K46" s="125" t="s">
        <v>114</v>
      </c>
    </row>
    <row r="47" spans="1:11" ht="14.4">
      <c r="A47" s="149"/>
      <c r="B47" s="250"/>
      <c r="C47" s="118" t="s">
        <v>75</v>
      </c>
      <c r="D47" s="118" t="s">
        <v>115</v>
      </c>
      <c r="E47" s="119">
        <v>6048</v>
      </c>
      <c r="F47" s="118" t="s">
        <v>77</v>
      </c>
      <c r="G47" s="1">
        <v>0</v>
      </c>
      <c r="H47" s="1">
        <v>0</v>
      </c>
      <c r="I47" s="2">
        <v>0</v>
      </c>
      <c r="J47" s="145">
        <f t="shared" si="0"/>
        <v>0</v>
      </c>
      <c r="K47" s="125" t="s">
        <v>116</v>
      </c>
    </row>
    <row r="48" spans="1:11" ht="14.4">
      <c r="A48" s="149"/>
      <c r="B48" s="250"/>
      <c r="C48" s="118" t="s">
        <v>75</v>
      </c>
      <c r="D48" s="118" t="s">
        <v>76</v>
      </c>
      <c r="E48" s="119">
        <v>15248</v>
      </c>
      <c r="F48" s="118" t="s">
        <v>77</v>
      </c>
      <c r="G48" s="1">
        <v>0</v>
      </c>
      <c r="H48" s="1">
        <v>0</v>
      </c>
      <c r="I48" s="2">
        <v>0</v>
      </c>
      <c r="J48" s="145">
        <f t="shared" si="0"/>
        <v>0</v>
      </c>
      <c r="K48" s="125" t="s">
        <v>78</v>
      </c>
    </row>
    <row r="49" spans="1:11" ht="14.4">
      <c r="A49" s="151" t="s">
        <v>117</v>
      </c>
      <c r="B49" s="249" t="s">
        <v>118</v>
      </c>
      <c r="C49" s="117" t="s">
        <v>96</v>
      </c>
      <c r="D49" s="117" t="s">
        <v>97</v>
      </c>
      <c r="E49" s="117">
        <v>920</v>
      </c>
      <c r="F49" s="117" t="s">
        <v>23</v>
      </c>
      <c r="G49" s="1">
        <v>0</v>
      </c>
      <c r="H49" s="1">
        <v>0</v>
      </c>
      <c r="I49" s="2">
        <v>0</v>
      </c>
      <c r="J49" s="29">
        <f t="shared" si="0"/>
        <v>0</v>
      </c>
      <c r="K49" s="127" t="s">
        <v>98</v>
      </c>
    </row>
    <row r="50" spans="1:11" ht="14.4">
      <c r="A50" s="151"/>
      <c r="B50" s="249"/>
      <c r="C50" s="117" t="s">
        <v>96</v>
      </c>
      <c r="D50" s="117" t="s">
        <v>119</v>
      </c>
      <c r="E50" s="117">
        <v>40</v>
      </c>
      <c r="F50" s="117" t="s">
        <v>23</v>
      </c>
      <c r="G50" s="1">
        <v>0</v>
      </c>
      <c r="H50" s="1">
        <v>0</v>
      </c>
      <c r="I50" s="2">
        <v>0</v>
      </c>
      <c r="J50" s="29">
        <f t="shared" si="0"/>
        <v>0</v>
      </c>
      <c r="K50" s="127" t="s">
        <v>120</v>
      </c>
    </row>
    <row r="51" spans="1:11" ht="14.4">
      <c r="A51" s="151"/>
      <c r="B51" s="249"/>
      <c r="C51" s="117" t="s">
        <v>21</v>
      </c>
      <c r="D51" s="117" t="s">
        <v>22</v>
      </c>
      <c r="E51" s="117">
        <v>179</v>
      </c>
      <c r="F51" s="117" t="s">
        <v>23</v>
      </c>
      <c r="G51" s="1">
        <v>0</v>
      </c>
      <c r="H51" s="1">
        <v>0</v>
      </c>
      <c r="I51" s="2">
        <v>0</v>
      </c>
      <c r="J51" s="29">
        <f t="shared" si="0"/>
        <v>0</v>
      </c>
      <c r="K51" s="127" t="s">
        <v>24</v>
      </c>
    </row>
    <row r="52" spans="1:11" ht="14.4">
      <c r="A52" s="151"/>
      <c r="B52" s="249"/>
      <c r="C52" s="117" t="s">
        <v>32</v>
      </c>
      <c r="D52" s="117" t="s">
        <v>33</v>
      </c>
      <c r="E52" s="117">
        <v>91</v>
      </c>
      <c r="F52" s="117" t="s">
        <v>23</v>
      </c>
      <c r="G52" s="1">
        <v>0</v>
      </c>
      <c r="H52" s="1">
        <v>0</v>
      </c>
      <c r="I52" s="2">
        <v>0</v>
      </c>
      <c r="J52" s="29">
        <f t="shared" si="0"/>
        <v>0</v>
      </c>
      <c r="K52" s="127" t="s">
        <v>112</v>
      </c>
    </row>
    <row r="53" spans="1:11" ht="14.4">
      <c r="A53" s="151"/>
      <c r="B53" s="249"/>
      <c r="C53" s="117" t="s">
        <v>124</v>
      </c>
      <c r="D53" s="117" t="s">
        <v>125</v>
      </c>
      <c r="E53" s="117">
        <v>25</v>
      </c>
      <c r="F53" s="117" t="s">
        <v>19</v>
      </c>
      <c r="G53" s="1">
        <v>0</v>
      </c>
      <c r="H53" s="1">
        <v>0</v>
      </c>
      <c r="I53" s="2">
        <v>0</v>
      </c>
      <c r="J53" s="29">
        <f t="shared" si="0"/>
        <v>0</v>
      </c>
      <c r="K53" s="127" t="s">
        <v>126</v>
      </c>
    </row>
    <row r="54" spans="1:11" ht="14.4">
      <c r="A54" s="149" t="s">
        <v>127</v>
      </c>
      <c r="B54" s="250" t="s">
        <v>128</v>
      </c>
      <c r="C54" s="118" t="s">
        <v>109</v>
      </c>
      <c r="D54" s="118" t="s">
        <v>336</v>
      </c>
      <c r="E54" s="118">
        <v>649</v>
      </c>
      <c r="F54" s="118" t="s">
        <v>23</v>
      </c>
      <c r="G54" s="1">
        <v>0</v>
      </c>
      <c r="H54" s="1">
        <v>0</v>
      </c>
      <c r="I54" s="2">
        <v>0</v>
      </c>
      <c r="J54" s="145">
        <f t="shared" si="0"/>
        <v>0</v>
      </c>
      <c r="K54" s="125" t="s">
        <v>111</v>
      </c>
    </row>
    <row r="55" spans="1:11" ht="14.4">
      <c r="A55" s="149"/>
      <c r="B55" s="250"/>
      <c r="C55" s="118" t="s">
        <v>21</v>
      </c>
      <c r="D55" s="118" t="s">
        <v>22</v>
      </c>
      <c r="E55" s="118">
        <v>385</v>
      </c>
      <c r="F55" s="118" t="s">
        <v>23</v>
      </c>
      <c r="G55" s="1">
        <v>0</v>
      </c>
      <c r="H55" s="1">
        <v>0</v>
      </c>
      <c r="I55" s="2">
        <v>0</v>
      </c>
      <c r="J55" s="145">
        <f t="shared" si="0"/>
        <v>0</v>
      </c>
      <c r="K55" s="125" t="s">
        <v>24</v>
      </c>
    </row>
    <row r="56" spans="1:11" ht="14.4">
      <c r="A56" s="149"/>
      <c r="B56" s="250"/>
      <c r="C56" s="118" t="s">
        <v>21</v>
      </c>
      <c r="D56" s="118" t="s">
        <v>102</v>
      </c>
      <c r="E56" s="118">
        <v>76</v>
      </c>
      <c r="F56" s="118" t="s">
        <v>23</v>
      </c>
      <c r="G56" s="1">
        <v>0</v>
      </c>
      <c r="H56" s="1">
        <v>0</v>
      </c>
      <c r="I56" s="2">
        <v>0</v>
      </c>
      <c r="J56" s="145">
        <f t="shared" si="0"/>
        <v>0</v>
      </c>
      <c r="K56" s="125" t="s">
        <v>103</v>
      </c>
    </row>
    <row r="57" spans="1:11" ht="14.4">
      <c r="A57" s="149"/>
      <c r="B57" s="250"/>
      <c r="C57" s="118" t="s">
        <v>21</v>
      </c>
      <c r="D57" s="118" t="s">
        <v>88</v>
      </c>
      <c r="E57" s="118">
        <v>53</v>
      </c>
      <c r="F57" s="118" t="s">
        <v>23</v>
      </c>
      <c r="G57" s="1">
        <v>0</v>
      </c>
      <c r="H57" s="1">
        <v>0</v>
      </c>
      <c r="I57" s="2">
        <v>0</v>
      </c>
      <c r="J57" s="145">
        <f t="shared" si="0"/>
        <v>0</v>
      </c>
      <c r="K57" s="125" t="s">
        <v>89</v>
      </c>
    </row>
    <row r="58" spans="1:11" ht="14.4">
      <c r="A58" s="149"/>
      <c r="B58" s="250"/>
      <c r="C58" s="118" t="s">
        <v>21</v>
      </c>
      <c r="D58" s="118" t="s">
        <v>129</v>
      </c>
      <c r="E58" s="119">
        <v>1176</v>
      </c>
      <c r="F58" s="118"/>
      <c r="G58" s="1">
        <v>0</v>
      </c>
      <c r="H58" s="1">
        <v>0</v>
      </c>
      <c r="I58" s="2">
        <v>0</v>
      </c>
      <c r="J58" s="145">
        <f t="shared" si="0"/>
        <v>0</v>
      </c>
      <c r="K58" s="125" t="s">
        <v>130</v>
      </c>
    </row>
    <row r="59" spans="1:11" ht="14.4">
      <c r="A59" s="149"/>
      <c r="B59" s="250"/>
      <c r="C59" s="118" t="s">
        <v>32</v>
      </c>
      <c r="D59" s="118" t="s">
        <v>33</v>
      </c>
      <c r="E59" s="118">
        <v>401</v>
      </c>
      <c r="F59" s="118" t="s">
        <v>23</v>
      </c>
      <c r="G59" s="1">
        <v>0</v>
      </c>
      <c r="H59" s="1">
        <v>0</v>
      </c>
      <c r="I59" s="2">
        <v>0</v>
      </c>
      <c r="J59" s="145">
        <f t="shared" si="0"/>
        <v>0</v>
      </c>
      <c r="K59" s="125" t="s">
        <v>112</v>
      </c>
    </row>
    <row r="60" spans="1:11" ht="14.4">
      <c r="A60" s="149"/>
      <c r="B60" s="250"/>
      <c r="C60" s="118" t="s">
        <v>32</v>
      </c>
      <c r="D60" s="118" t="s">
        <v>33</v>
      </c>
      <c r="E60" s="118">
        <v>45</v>
      </c>
      <c r="F60" s="118" t="s">
        <v>23</v>
      </c>
      <c r="G60" s="1">
        <v>0</v>
      </c>
      <c r="H60" s="1">
        <v>0</v>
      </c>
      <c r="I60" s="2">
        <v>0</v>
      </c>
      <c r="J60" s="145">
        <f t="shared" si="0"/>
        <v>0</v>
      </c>
      <c r="K60" s="125" t="s">
        <v>112</v>
      </c>
    </row>
    <row r="61" spans="1:11" ht="14.4">
      <c r="A61" s="149"/>
      <c r="B61" s="250"/>
      <c r="C61" s="118" t="s">
        <v>32</v>
      </c>
      <c r="D61" s="118" t="s">
        <v>73</v>
      </c>
      <c r="E61" s="118">
        <v>20</v>
      </c>
      <c r="F61" s="118" t="s">
        <v>23</v>
      </c>
      <c r="G61" s="1">
        <v>0</v>
      </c>
      <c r="H61" s="1">
        <v>0</v>
      </c>
      <c r="I61" s="2">
        <v>0</v>
      </c>
      <c r="J61" s="145">
        <f t="shared" si="0"/>
        <v>0</v>
      </c>
      <c r="K61" s="125" t="s">
        <v>74</v>
      </c>
    </row>
    <row r="62" spans="1:11" ht="14.4">
      <c r="A62" s="149"/>
      <c r="B62" s="250"/>
      <c r="C62" s="118" t="s">
        <v>41</v>
      </c>
      <c r="D62" s="118" t="s">
        <v>131</v>
      </c>
      <c r="E62" s="118">
        <v>1</v>
      </c>
      <c r="F62" s="118" t="s">
        <v>19</v>
      </c>
      <c r="G62" s="1">
        <v>0</v>
      </c>
      <c r="H62" s="1">
        <v>0</v>
      </c>
      <c r="I62" s="2">
        <v>0</v>
      </c>
      <c r="J62" s="145">
        <f t="shared" ref="J62:J97" si="1">SUM((G62+H62)*(1-I62)*E62)</f>
        <v>0</v>
      </c>
      <c r="K62" s="125" t="s">
        <v>43</v>
      </c>
    </row>
    <row r="63" spans="1:11" ht="14.4">
      <c r="A63" s="149"/>
      <c r="B63" s="250"/>
      <c r="C63" s="118" t="s">
        <v>47</v>
      </c>
      <c r="D63" s="118" t="s">
        <v>48</v>
      </c>
      <c r="E63" s="118">
        <v>65</v>
      </c>
      <c r="F63" s="118" t="s">
        <v>49</v>
      </c>
      <c r="G63" s="1">
        <v>0</v>
      </c>
      <c r="H63" s="1">
        <v>0</v>
      </c>
      <c r="I63" s="2">
        <v>0</v>
      </c>
      <c r="J63" s="145">
        <f t="shared" si="1"/>
        <v>0</v>
      </c>
      <c r="K63" s="125" t="s">
        <v>50</v>
      </c>
    </row>
    <row r="64" spans="1:11" ht="14.4">
      <c r="A64" s="149"/>
      <c r="B64" s="250"/>
      <c r="C64" s="118" t="s">
        <v>47</v>
      </c>
      <c r="D64" s="118" t="s">
        <v>132</v>
      </c>
      <c r="E64" s="118">
        <v>2</v>
      </c>
      <c r="F64" s="118" t="s">
        <v>19</v>
      </c>
      <c r="G64" s="1">
        <v>0</v>
      </c>
      <c r="H64" s="1">
        <v>0</v>
      </c>
      <c r="I64" s="2">
        <v>0</v>
      </c>
      <c r="J64" s="145">
        <f t="shared" si="1"/>
        <v>0</v>
      </c>
      <c r="K64" s="125" t="s">
        <v>52</v>
      </c>
    </row>
    <row r="65" spans="1:11" ht="14.4">
      <c r="A65" s="149"/>
      <c r="B65" s="250"/>
      <c r="C65" s="118" t="s">
        <v>75</v>
      </c>
      <c r="D65" s="118" t="s">
        <v>133</v>
      </c>
      <c r="E65" s="118">
        <v>7</v>
      </c>
      <c r="F65" s="118" t="s">
        <v>19</v>
      </c>
      <c r="G65" s="1">
        <v>0</v>
      </c>
      <c r="H65" s="1">
        <v>0</v>
      </c>
      <c r="I65" s="2">
        <v>0</v>
      </c>
      <c r="J65" s="145">
        <f t="shared" si="1"/>
        <v>0</v>
      </c>
      <c r="K65" s="125" t="s">
        <v>134</v>
      </c>
    </row>
    <row r="66" spans="1:11" ht="14.4">
      <c r="A66" s="149"/>
      <c r="B66" s="250"/>
      <c r="C66" s="118" t="s">
        <v>75</v>
      </c>
      <c r="D66" s="118" t="s">
        <v>135</v>
      </c>
      <c r="E66" s="119">
        <v>13600</v>
      </c>
      <c r="F66" s="118" t="s">
        <v>77</v>
      </c>
      <c r="G66" s="1">
        <v>0</v>
      </c>
      <c r="H66" s="1">
        <v>0</v>
      </c>
      <c r="I66" s="2">
        <v>0</v>
      </c>
      <c r="J66" s="145">
        <f t="shared" si="1"/>
        <v>0</v>
      </c>
      <c r="K66" s="125" t="s">
        <v>136</v>
      </c>
    </row>
    <row r="67" spans="1:11" ht="14.4">
      <c r="A67" s="149"/>
      <c r="B67" s="250"/>
      <c r="C67" s="118" t="s">
        <v>65</v>
      </c>
      <c r="D67" s="118" t="s">
        <v>137</v>
      </c>
      <c r="E67" s="119">
        <v>1812</v>
      </c>
      <c r="F67" s="118" t="s">
        <v>37</v>
      </c>
      <c r="G67" s="1">
        <v>0</v>
      </c>
      <c r="H67" s="1">
        <v>0</v>
      </c>
      <c r="I67" s="2">
        <v>0</v>
      </c>
      <c r="J67" s="145">
        <f t="shared" si="1"/>
        <v>0</v>
      </c>
      <c r="K67" s="125" t="s">
        <v>138</v>
      </c>
    </row>
    <row r="68" spans="1:11" ht="14.4">
      <c r="A68" s="149"/>
      <c r="B68" s="250"/>
      <c r="C68" s="118" t="s">
        <v>65</v>
      </c>
      <c r="D68" s="118" t="s">
        <v>66</v>
      </c>
      <c r="E68" s="119">
        <v>1812</v>
      </c>
      <c r="F68" s="118" t="s">
        <v>37</v>
      </c>
      <c r="G68" s="1">
        <v>0</v>
      </c>
      <c r="H68" s="1">
        <v>0</v>
      </c>
      <c r="I68" s="2">
        <v>0</v>
      </c>
      <c r="J68" s="145">
        <f t="shared" si="1"/>
        <v>0</v>
      </c>
      <c r="K68" s="125" t="s">
        <v>67</v>
      </c>
    </row>
    <row r="69" spans="1:11" ht="14.4">
      <c r="A69" s="143" t="s">
        <v>139</v>
      </c>
      <c r="B69" s="144" t="s">
        <v>140</v>
      </c>
      <c r="C69" s="117" t="s">
        <v>60</v>
      </c>
      <c r="D69" s="117" t="s">
        <v>63</v>
      </c>
      <c r="E69" s="117">
        <v>18</v>
      </c>
      <c r="F69" s="117" t="s">
        <v>19</v>
      </c>
      <c r="G69" s="1">
        <v>0</v>
      </c>
      <c r="H69" s="1">
        <v>0</v>
      </c>
      <c r="I69" s="2">
        <v>0</v>
      </c>
      <c r="J69" s="29">
        <f t="shared" si="1"/>
        <v>0</v>
      </c>
      <c r="K69" s="127" t="s">
        <v>64</v>
      </c>
    </row>
    <row r="70" spans="1:11" ht="14.4">
      <c r="A70" s="149" t="s">
        <v>141</v>
      </c>
      <c r="B70" s="250" t="s">
        <v>142</v>
      </c>
      <c r="C70" s="118" t="s">
        <v>96</v>
      </c>
      <c r="D70" s="118" t="s">
        <v>143</v>
      </c>
      <c r="E70" s="118">
        <v>40</v>
      </c>
      <c r="F70" s="118" t="s">
        <v>23</v>
      </c>
      <c r="G70" s="1">
        <v>0</v>
      </c>
      <c r="H70" s="1">
        <v>0</v>
      </c>
      <c r="I70" s="2">
        <v>0</v>
      </c>
      <c r="J70" s="145">
        <f t="shared" si="1"/>
        <v>0</v>
      </c>
      <c r="K70" s="125" t="s">
        <v>144</v>
      </c>
    </row>
    <row r="71" spans="1:11" ht="14.4">
      <c r="A71" s="149"/>
      <c r="B71" s="250"/>
      <c r="C71" s="118" t="s">
        <v>21</v>
      </c>
      <c r="D71" s="118" t="s">
        <v>22</v>
      </c>
      <c r="E71" s="118">
        <v>217</v>
      </c>
      <c r="F71" s="118" t="s">
        <v>23</v>
      </c>
      <c r="G71" s="1">
        <v>0</v>
      </c>
      <c r="H71" s="1">
        <v>0</v>
      </c>
      <c r="I71" s="2">
        <v>0</v>
      </c>
      <c r="J71" s="145">
        <f t="shared" si="1"/>
        <v>0</v>
      </c>
      <c r="K71" s="125" t="s">
        <v>24</v>
      </c>
    </row>
    <row r="72" spans="1:11" ht="14.4">
      <c r="A72" s="149"/>
      <c r="B72" s="250"/>
      <c r="C72" s="118" t="s">
        <v>32</v>
      </c>
      <c r="D72" s="118" t="s">
        <v>33</v>
      </c>
      <c r="E72" s="119">
        <v>1276</v>
      </c>
      <c r="F72" s="118" t="s">
        <v>23</v>
      </c>
      <c r="G72" s="1">
        <v>0</v>
      </c>
      <c r="H72" s="1">
        <v>0</v>
      </c>
      <c r="I72" s="2">
        <v>0</v>
      </c>
      <c r="J72" s="145">
        <f t="shared" si="1"/>
        <v>0</v>
      </c>
      <c r="K72" s="125" t="s">
        <v>112</v>
      </c>
    </row>
    <row r="73" spans="1:11" ht="14.4">
      <c r="A73" s="149"/>
      <c r="B73" s="250"/>
      <c r="C73" s="118" t="s">
        <v>32</v>
      </c>
      <c r="D73" s="118" t="s">
        <v>73</v>
      </c>
      <c r="E73" s="118">
        <v>30</v>
      </c>
      <c r="F73" s="118" t="s">
        <v>23</v>
      </c>
      <c r="G73" s="1">
        <v>0</v>
      </c>
      <c r="H73" s="1">
        <v>0</v>
      </c>
      <c r="I73" s="2">
        <v>0</v>
      </c>
      <c r="J73" s="145">
        <f t="shared" si="1"/>
        <v>0</v>
      </c>
      <c r="K73" s="125" t="s">
        <v>74</v>
      </c>
    </row>
    <row r="74" spans="1:11" ht="14.4">
      <c r="A74" s="149"/>
      <c r="B74" s="250"/>
      <c r="C74" s="118" t="s">
        <v>47</v>
      </c>
      <c r="D74" s="118" t="s">
        <v>48</v>
      </c>
      <c r="E74" s="118">
        <v>214</v>
      </c>
      <c r="F74" s="118" t="s">
        <v>49</v>
      </c>
      <c r="G74" s="1">
        <v>0</v>
      </c>
      <c r="H74" s="1">
        <v>0</v>
      </c>
      <c r="I74" s="2">
        <v>0</v>
      </c>
      <c r="J74" s="145">
        <f t="shared" si="1"/>
        <v>0</v>
      </c>
      <c r="K74" s="125" t="s">
        <v>50</v>
      </c>
    </row>
    <row r="75" spans="1:11" ht="14.4">
      <c r="A75" s="149"/>
      <c r="B75" s="250"/>
      <c r="C75" s="118" t="s">
        <v>75</v>
      </c>
      <c r="D75" s="118" t="s">
        <v>113</v>
      </c>
      <c r="E75" s="118">
        <v>3</v>
      </c>
      <c r="F75" s="118" t="s">
        <v>19</v>
      </c>
      <c r="G75" s="1">
        <v>0</v>
      </c>
      <c r="H75" s="1">
        <v>0</v>
      </c>
      <c r="I75" s="2">
        <v>0</v>
      </c>
      <c r="J75" s="145">
        <f t="shared" si="1"/>
        <v>0</v>
      </c>
      <c r="K75" s="125" t="s">
        <v>114</v>
      </c>
    </row>
    <row r="76" spans="1:11" ht="14.4">
      <c r="A76" s="149"/>
      <c r="B76" s="250"/>
      <c r="C76" s="118" t="s">
        <v>75</v>
      </c>
      <c r="D76" s="118" t="s">
        <v>135</v>
      </c>
      <c r="E76" s="119">
        <v>15912</v>
      </c>
      <c r="F76" s="118" t="s">
        <v>77</v>
      </c>
      <c r="G76" s="1">
        <v>0</v>
      </c>
      <c r="H76" s="1">
        <v>0</v>
      </c>
      <c r="I76" s="2">
        <v>0</v>
      </c>
      <c r="J76" s="145">
        <f t="shared" si="1"/>
        <v>0</v>
      </c>
      <c r="K76" s="125" t="s">
        <v>136</v>
      </c>
    </row>
    <row r="77" spans="1:11" ht="14.4">
      <c r="A77" s="149"/>
      <c r="B77" s="250"/>
      <c r="C77" s="118" t="s">
        <v>75</v>
      </c>
      <c r="D77" s="118" t="s">
        <v>76</v>
      </c>
      <c r="E77" s="119">
        <v>15912</v>
      </c>
      <c r="F77" s="118" t="s">
        <v>77</v>
      </c>
      <c r="G77" s="1">
        <v>0</v>
      </c>
      <c r="H77" s="1">
        <v>0</v>
      </c>
      <c r="I77" s="2">
        <v>0</v>
      </c>
      <c r="J77" s="145">
        <f t="shared" si="1"/>
        <v>0</v>
      </c>
      <c r="K77" s="125" t="s">
        <v>78</v>
      </c>
    </row>
    <row r="78" spans="1:11" ht="14.4">
      <c r="A78" s="151" t="s">
        <v>145</v>
      </c>
      <c r="B78" s="249" t="s">
        <v>146</v>
      </c>
      <c r="C78" s="117" t="s">
        <v>96</v>
      </c>
      <c r="D78" s="117" t="s">
        <v>97</v>
      </c>
      <c r="E78" s="120">
        <v>1209</v>
      </c>
      <c r="F78" s="117" t="s">
        <v>23</v>
      </c>
      <c r="G78" s="1">
        <v>0</v>
      </c>
      <c r="H78" s="1">
        <v>0</v>
      </c>
      <c r="I78" s="2">
        <v>0</v>
      </c>
      <c r="J78" s="29">
        <f t="shared" si="1"/>
        <v>0</v>
      </c>
      <c r="K78" s="127" t="s">
        <v>98</v>
      </c>
    </row>
    <row r="79" spans="1:11" ht="14.4">
      <c r="A79" s="151"/>
      <c r="B79" s="249"/>
      <c r="C79" s="117" t="s">
        <v>21</v>
      </c>
      <c r="D79" s="117" t="s">
        <v>22</v>
      </c>
      <c r="E79" s="117">
        <v>100</v>
      </c>
      <c r="F79" s="117" t="s">
        <v>23</v>
      </c>
      <c r="G79" s="1">
        <v>0</v>
      </c>
      <c r="H79" s="1">
        <v>0</v>
      </c>
      <c r="I79" s="2">
        <v>0</v>
      </c>
      <c r="J79" s="29">
        <f t="shared" si="1"/>
        <v>0</v>
      </c>
      <c r="K79" s="127" t="s">
        <v>24</v>
      </c>
    </row>
    <row r="80" spans="1:11" ht="14.4">
      <c r="A80" s="151"/>
      <c r="B80" s="249"/>
      <c r="C80" s="117" t="s">
        <v>21</v>
      </c>
      <c r="D80" s="117" t="s">
        <v>22</v>
      </c>
      <c r="E80" s="117">
        <v>240</v>
      </c>
      <c r="F80" s="117" t="s">
        <v>23</v>
      </c>
      <c r="G80" s="1">
        <v>0</v>
      </c>
      <c r="H80" s="1">
        <v>0</v>
      </c>
      <c r="I80" s="2">
        <v>0</v>
      </c>
      <c r="J80" s="29">
        <f t="shared" si="1"/>
        <v>0</v>
      </c>
      <c r="K80" s="127" t="s">
        <v>24</v>
      </c>
    </row>
    <row r="81" spans="1:11" ht="14.4">
      <c r="A81" s="151"/>
      <c r="B81" s="249"/>
      <c r="C81" s="117" t="s">
        <v>21</v>
      </c>
      <c r="D81" s="117" t="s">
        <v>129</v>
      </c>
      <c r="E81" s="117">
        <v>155</v>
      </c>
      <c r="F81" s="117"/>
      <c r="G81" s="1">
        <v>0</v>
      </c>
      <c r="H81" s="1">
        <v>0</v>
      </c>
      <c r="I81" s="2">
        <v>0</v>
      </c>
      <c r="J81" s="29">
        <f t="shared" si="1"/>
        <v>0</v>
      </c>
      <c r="K81" s="127" t="s">
        <v>130</v>
      </c>
    </row>
    <row r="82" spans="1:11" ht="14.4">
      <c r="A82" s="151"/>
      <c r="B82" s="249"/>
      <c r="C82" s="117" t="s">
        <v>35</v>
      </c>
      <c r="D82" s="117" t="s">
        <v>36</v>
      </c>
      <c r="E82" s="120">
        <v>1594</v>
      </c>
      <c r="F82" s="117" t="s">
        <v>37</v>
      </c>
      <c r="G82" s="1">
        <v>0</v>
      </c>
      <c r="H82" s="1">
        <v>0</v>
      </c>
      <c r="I82" s="2">
        <v>0</v>
      </c>
      <c r="J82" s="29">
        <f t="shared" si="1"/>
        <v>0</v>
      </c>
      <c r="K82" s="127" t="s">
        <v>38</v>
      </c>
    </row>
    <row r="83" spans="1:11" ht="14.4">
      <c r="A83" s="151"/>
      <c r="B83" s="249"/>
      <c r="C83" s="117" t="s">
        <v>47</v>
      </c>
      <c r="D83" s="117" t="s">
        <v>48</v>
      </c>
      <c r="E83" s="117">
        <v>130</v>
      </c>
      <c r="F83" s="117" t="s">
        <v>49</v>
      </c>
      <c r="G83" s="1">
        <v>0</v>
      </c>
      <c r="H83" s="1">
        <v>0</v>
      </c>
      <c r="I83" s="2">
        <v>0</v>
      </c>
      <c r="J83" s="29">
        <f t="shared" si="1"/>
        <v>0</v>
      </c>
      <c r="K83" s="127" t="s">
        <v>50</v>
      </c>
    </row>
    <row r="84" spans="1:11" ht="14.4">
      <c r="A84" s="151"/>
      <c r="B84" s="249"/>
      <c r="C84" s="117" t="s">
        <v>56</v>
      </c>
      <c r="D84" s="117" t="s">
        <v>57</v>
      </c>
      <c r="E84" s="117">
        <v>1</v>
      </c>
      <c r="F84" s="117" t="s">
        <v>58</v>
      </c>
      <c r="G84" s="1">
        <v>0</v>
      </c>
      <c r="H84" s="1">
        <v>0</v>
      </c>
      <c r="I84" s="2">
        <v>0</v>
      </c>
      <c r="J84" s="29">
        <f t="shared" si="1"/>
        <v>0</v>
      </c>
      <c r="K84" s="127" t="s">
        <v>59</v>
      </c>
    </row>
    <row r="85" spans="1:11" ht="14.4">
      <c r="A85" s="151"/>
      <c r="B85" s="249"/>
      <c r="C85" s="117" t="s">
        <v>65</v>
      </c>
      <c r="D85" s="117" t="s">
        <v>66</v>
      </c>
      <c r="E85" s="120">
        <v>1594</v>
      </c>
      <c r="F85" s="117" t="s">
        <v>37</v>
      </c>
      <c r="G85" s="1">
        <v>0</v>
      </c>
      <c r="H85" s="1">
        <v>0</v>
      </c>
      <c r="I85" s="2">
        <v>0</v>
      </c>
      <c r="J85" s="29">
        <f t="shared" si="1"/>
        <v>0</v>
      </c>
      <c r="K85" s="127" t="s">
        <v>67</v>
      </c>
    </row>
    <row r="86" spans="1:11" ht="14.4">
      <c r="A86" s="149" t="s">
        <v>147</v>
      </c>
      <c r="B86" s="250" t="s">
        <v>148</v>
      </c>
      <c r="C86" s="118" t="s">
        <v>96</v>
      </c>
      <c r="D86" s="118" t="s">
        <v>119</v>
      </c>
      <c r="E86" s="118">
        <v>48</v>
      </c>
      <c r="F86" s="118" t="s">
        <v>23</v>
      </c>
      <c r="G86" s="1">
        <v>0</v>
      </c>
      <c r="H86" s="1">
        <v>0</v>
      </c>
      <c r="I86" s="2">
        <v>0</v>
      </c>
      <c r="J86" s="145">
        <f t="shared" si="1"/>
        <v>0</v>
      </c>
      <c r="K86" s="125" t="s">
        <v>120</v>
      </c>
    </row>
    <row r="87" spans="1:11" ht="14.4">
      <c r="A87" s="149"/>
      <c r="B87" s="250"/>
      <c r="C87" s="118" t="s">
        <v>149</v>
      </c>
      <c r="D87" s="118" t="s">
        <v>150</v>
      </c>
      <c r="E87" s="118">
        <v>97</v>
      </c>
      <c r="F87" s="118" t="s">
        <v>23</v>
      </c>
      <c r="G87" s="1">
        <v>0</v>
      </c>
      <c r="H87" s="1">
        <v>0</v>
      </c>
      <c r="I87" s="2">
        <v>0</v>
      </c>
      <c r="J87" s="145">
        <f t="shared" si="1"/>
        <v>0</v>
      </c>
      <c r="K87" s="125" t="s">
        <v>151</v>
      </c>
    </row>
    <row r="88" spans="1:11" ht="14.4">
      <c r="A88" s="149"/>
      <c r="B88" s="250"/>
      <c r="C88" s="118" t="s">
        <v>21</v>
      </c>
      <c r="D88" s="118" t="s">
        <v>22</v>
      </c>
      <c r="E88" s="118">
        <v>62</v>
      </c>
      <c r="F88" s="118" t="s">
        <v>23</v>
      </c>
      <c r="G88" s="1">
        <v>0</v>
      </c>
      <c r="H88" s="1">
        <v>0</v>
      </c>
      <c r="I88" s="2">
        <v>0</v>
      </c>
      <c r="J88" s="145">
        <f t="shared" si="1"/>
        <v>0</v>
      </c>
      <c r="K88" s="125" t="s">
        <v>24</v>
      </c>
    </row>
    <row r="89" spans="1:11" ht="14.4">
      <c r="A89" s="149"/>
      <c r="B89" s="250"/>
      <c r="C89" s="118" t="s">
        <v>21</v>
      </c>
      <c r="D89" s="118" t="s">
        <v>102</v>
      </c>
      <c r="E89" s="118">
        <v>316</v>
      </c>
      <c r="F89" s="118" t="s">
        <v>23</v>
      </c>
      <c r="G89" s="1">
        <v>0</v>
      </c>
      <c r="H89" s="1">
        <v>0</v>
      </c>
      <c r="I89" s="2">
        <v>0</v>
      </c>
      <c r="J89" s="145">
        <f t="shared" si="1"/>
        <v>0</v>
      </c>
      <c r="K89" s="125" t="s">
        <v>103</v>
      </c>
    </row>
    <row r="90" spans="1:11" ht="14.4">
      <c r="A90" s="149"/>
      <c r="B90" s="250"/>
      <c r="C90" s="118" t="s">
        <v>21</v>
      </c>
      <c r="D90" s="118" t="s">
        <v>152</v>
      </c>
      <c r="E90" s="118">
        <v>224</v>
      </c>
      <c r="F90" s="118" t="s">
        <v>23</v>
      </c>
      <c r="G90" s="1">
        <v>0</v>
      </c>
      <c r="H90" s="1">
        <v>0</v>
      </c>
      <c r="I90" s="2">
        <v>0</v>
      </c>
      <c r="J90" s="145">
        <f t="shared" si="1"/>
        <v>0</v>
      </c>
      <c r="K90" s="125" t="s">
        <v>153</v>
      </c>
    </row>
    <row r="91" spans="1:11" ht="14.4">
      <c r="A91" s="149"/>
      <c r="B91" s="250"/>
      <c r="C91" s="118" t="s">
        <v>32</v>
      </c>
      <c r="D91" s="118" t="s">
        <v>33</v>
      </c>
      <c r="E91" s="118">
        <v>482</v>
      </c>
      <c r="F91" s="118" t="s">
        <v>23</v>
      </c>
      <c r="G91" s="1">
        <v>0</v>
      </c>
      <c r="H91" s="1">
        <v>0</v>
      </c>
      <c r="I91" s="2">
        <v>0</v>
      </c>
      <c r="J91" s="145">
        <f t="shared" si="1"/>
        <v>0</v>
      </c>
      <c r="K91" s="125" t="s">
        <v>112</v>
      </c>
    </row>
    <row r="92" spans="1:11" ht="14.4">
      <c r="A92" s="149"/>
      <c r="B92" s="250"/>
      <c r="C92" s="118" t="s">
        <v>32</v>
      </c>
      <c r="D92" s="118" t="s">
        <v>33</v>
      </c>
      <c r="E92" s="118">
        <v>781</v>
      </c>
      <c r="F92" s="118" t="s">
        <v>23</v>
      </c>
      <c r="G92" s="1">
        <v>0</v>
      </c>
      <c r="H92" s="1">
        <v>0</v>
      </c>
      <c r="I92" s="2">
        <v>0</v>
      </c>
      <c r="J92" s="145">
        <f t="shared" si="1"/>
        <v>0</v>
      </c>
      <c r="K92" s="125" t="s">
        <v>112</v>
      </c>
    </row>
    <row r="93" spans="1:11" ht="14.4">
      <c r="A93" s="149"/>
      <c r="B93" s="250"/>
      <c r="C93" s="118" t="s">
        <v>32</v>
      </c>
      <c r="D93" s="118" t="s">
        <v>154</v>
      </c>
      <c r="E93" s="118">
        <v>29</v>
      </c>
      <c r="F93" s="118" t="s">
        <v>23</v>
      </c>
      <c r="G93" s="1">
        <v>0</v>
      </c>
      <c r="H93" s="1">
        <v>0</v>
      </c>
      <c r="I93" s="2">
        <v>0</v>
      </c>
      <c r="J93" s="145">
        <f t="shared" si="1"/>
        <v>0</v>
      </c>
      <c r="K93" s="125" t="s">
        <v>155</v>
      </c>
    </row>
    <row r="94" spans="1:11" ht="14.4">
      <c r="A94" s="149"/>
      <c r="B94" s="250"/>
      <c r="C94" s="118" t="s">
        <v>32</v>
      </c>
      <c r="D94" s="118" t="s">
        <v>73</v>
      </c>
      <c r="E94" s="118">
        <v>37</v>
      </c>
      <c r="F94" s="118" t="s">
        <v>23</v>
      </c>
      <c r="G94" s="1">
        <v>0</v>
      </c>
      <c r="H94" s="1">
        <v>0</v>
      </c>
      <c r="I94" s="2">
        <v>0</v>
      </c>
      <c r="J94" s="145">
        <f t="shared" si="1"/>
        <v>0</v>
      </c>
      <c r="K94" s="125" t="s">
        <v>74</v>
      </c>
    </row>
    <row r="95" spans="1:11" ht="14.4">
      <c r="A95" s="149"/>
      <c r="B95" s="250"/>
      <c r="C95" s="118" t="s">
        <v>75</v>
      </c>
      <c r="D95" s="118" t="s">
        <v>135</v>
      </c>
      <c r="E95" s="119">
        <v>7000</v>
      </c>
      <c r="F95" s="118" t="s">
        <v>77</v>
      </c>
      <c r="G95" s="1">
        <v>0</v>
      </c>
      <c r="H95" s="1">
        <v>0</v>
      </c>
      <c r="I95" s="2">
        <v>0</v>
      </c>
      <c r="J95" s="145">
        <f t="shared" si="1"/>
        <v>0</v>
      </c>
      <c r="K95" s="125" t="s">
        <v>136</v>
      </c>
    </row>
    <row r="96" spans="1:11" ht="14.4">
      <c r="A96" s="149"/>
      <c r="B96" s="250"/>
      <c r="C96" s="118" t="s">
        <v>75</v>
      </c>
      <c r="D96" s="118" t="s">
        <v>76</v>
      </c>
      <c r="E96" s="119">
        <v>7000</v>
      </c>
      <c r="F96" s="118" t="s">
        <v>77</v>
      </c>
      <c r="G96" s="1">
        <v>0</v>
      </c>
      <c r="H96" s="1">
        <v>0</v>
      </c>
      <c r="I96" s="2">
        <v>0</v>
      </c>
      <c r="J96" s="145">
        <f t="shared" si="1"/>
        <v>0</v>
      </c>
      <c r="K96" s="125" t="s">
        <v>78</v>
      </c>
    </row>
    <row r="97" spans="1:11" ht="14.4">
      <c r="A97" s="149"/>
      <c r="B97" s="250"/>
      <c r="C97" s="118" t="s">
        <v>156</v>
      </c>
      <c r="D97" s="118" t="s">
        <v>157</v>
      </c>
      <c r="E97" s="118">
        <v>1</v>
      </c>
      <c r="F97" s="118" t="s">
        <v>19</v>
      </c>
      <c r="G97" s="1">
        <v>0</v>
      </c>
      <c r="H97" s="1">
        <v>0</v>
      </c>
      <c r="I97" s="2">
        <v>0</v>
      </c>
      <c r="J97" s="145">
        <f t="shared" si="1"/>
        <v>0</v>
      </c>
      <c r="K97" s="125" t="s">
        <v>158</v>
      </c>
    </row>
    <row r="98" spans="1:11" ht="18" customHeight="1">
      <c r="A98" s="240" t="s">
        <v>159</v>
      </c>
      <c r="B98" s="240"/>
      <c r="C98" s="47"/>
      <c r="D98" s="47"/>
      <c r="E98" s="47"/>
      <c r="F98" s="47"/>
      <c r="G98" s="47"/>
      <c r="H98" s="47"/>
      <c r="I98" s="47"/>
      <c r="J98" s="48">
        <f>SUM(J9:J97)</f>
        <v>0</v>
      </c>
      <c r="K98" s="57"/>
    </row>
    <row r="99" spans="1:11" ht="14.4">
      <c r="A99" s="49" t="s">
        <v>160</v>
      </c>
      <c r="B99" s="50"/>
      <c r="C99" s="50"/>
      <c r="D99" s="51"/>
      <c r="E99" s="52"/>
      <c r="F99" s="52"/>
      <c r="G99" s="52"/>
      <c r="H99" s="51"/>
      <c r="I99" s="51"/>
      <c r="J99" s="51"/>
    </row>
    <row r="100" spans="1:11" ht="14.4">
      <c r="A100" s="50" t="s">
        <v>161</v>
      </c>
      <c r="B100" s="50"/>
      <c r="C100" s="53"/>
      <c r="D100" s="53"/>
      <c r="E100" s="53"/>
      <c r="F100" s="53"/>
      <c r="G100" s="52"/>
      <c r="H100" s="51"/>
      <c r="I100" s="51"/>
      <c r="J100" s="51"/>
    </row>
    <row r="101" spans="1:11" ht="14.4">
      <c r="B101" s="53"/>
      <c r="C101" s="53"/>
      <c r="D101" s="53"/>
      <c r="E101" s="53"/>
      <c r="F101" s="53"/>
      <c r="G101" s="52"/>
      <c r="H101" s="51"/>
      <c r="I101" s="51"/>
      <c r="J101" s="51"/>
    </row>
    <row r="102" spans="1:11" ht="14.4" customHeight="1">
      <c r="B102" s="53"/>
      <c r="C102" s="53"/>
      <c r="D102" s="53"/>
      <c r="E102" s="53"/>
      <c r="F102" s="53"/>
      <c r="G102" s="52"/>
      <c r="H102" s="51"/>
      <c r="I102" s="51"/>
      <c r="J102" s="51"/>
    </row>
    <row r="103" spans="1:11" ht="17.399999999999999" customHeight="1">
      <c r="A103" s="54" t="s">
        <v>162</v>
      </c>
      <c r="B103" s="55"/>
      <c r="C103" s="36"/>
      <c r="D103" s="36"/>
      <c r="E103" s="36"/>
      <c r="F103" s="36"/>
      <c r="G103" s="36"/>
      <c r="H103" s="36"/>
      <c r="I103" s="36"/>
      <c r="J103" s="36"/>
      <c r="K103" s="56"/>
    </row>
    <row r="104" spans="1:11" ht="14.4" customHeight="1">
      <c r="A104" s="57"/>
      <c r="B104" s="58"/>
      <c r="C104" s="59"/>
      <c r="D104" s="59"/>
      <c r="E104" s="241" t="s">
        <v>3</v>
      </c>
      <c r="F104" s="242"/>
      <c r="G104" s="243"/>
      <c r="H104" s="247" t="s">
        <v>4</v>
      </c>
      <c r="I104" s="248"/>
      <c r="J104" s="115" t="s">
        <v>5</v>
      </c>
      <c r="K104" s="60" t="s">
        <v>6</v>
      </c>
    </row>
    <row r="105" spans="1:11" ht="26.4" customHeight="1">
      <c r="A105" s="61" t="s">
        <v>7</v>
      </c>
      <c r="B105" s="62" t="s">
        <v>163</v>
      </c>
      <c r="C105" s="63" t="s">
        <v>164</v>
      </c>
      <c r="D105" s="64" t="s">
        <v>10</v>
      </c>
      <c r="E105" s="241" t="s">
        <v>165</v>
      </c>
      <c r="F105" s="243"/>
      <c r="G105" s="65" t="s">
        <v>12</v>
      </c>
      <c r="H105" s="65" t="s">
        <v>13</v>
      </c>
      <c r="I105" s="65" t="s">
        <v>14</v>
      </c>
      <c r="J105" s="65" t="s">
        <v>166</v>
      </c>
      <c r="K105" s="129" t="s">
        <v>167</v>
      </c>
    </row>
    <row r="106" spans="1:11" ht="14.4">
      <c r="A106" s="253"/>
      <c r="B106" s="252" t="s">
        <v>16</v>
      </c>
      <c r="C106" s="117" t="s">
        <v>35</v>
      </c>
      <c r="D106" s="117" t="s">
        <v>170</v>
      </c>
      <c r="E106" s="244">
        <v>2</v>
      </c>
      <c r="F106" s="245"/>
      <c r="G106" s="3">
        <v>0</v>
      </c>
      <c r="H106" s="3">
        <v>0</v>
      </c>
      <c r="I106" s="4">
        <v>0</v>
      </c>
      <c r="J106" s="128">
        <f>SUM((G106+H106)*(1-I106)*E106)</f>
        <v>0</v>
      </c>
      <c r="K106" s="127" t="s">
        <v>171</v>
      </c>
    </row>
    <row r="107" spans="1:11" ht="14.4">
      <c r="A107" s="253"/>
      <c r="B107" s="252"/>
      <c r="C107" s="117" t="s">
        <v>65</v>
      </c>
      <c r="D107" s="117" t="s">
        <v>172</v>
      </c>
      <c r="E107" s="244">
        <v>5</v>
      </c>
      <c r="F107" s="245"/>
      <c r="G107" s="3">
        <v>0</v>
      </c>
      <c r="H107" s="3">
        <v>0</v>
      </c>
      <c r="I107" s="4">
        <v>0</v>
      </c>
      <c r="J107" s="128">
        <f t="shared" ref="J107:J170" si="2">SUM((G107+H107)*(1-I107)*E107)</f>
        <v>0</v>
      </c>
      <c r="K107" s="131" t="s">
        <v>173</v>
      </c>
    </row>
    <row r="108" spans="1:11" ht="14.4">
      <c r="A108" s="253"/>
      <c r="B108" s="252"/>
      <c r="C108" s="117" t="s">
        <v>174</v>
      </c>
      <c r="D108" s="117" t="s">
        <v>175</v>
      </c>
      <c r="E108" s="244">
        <v>5</v>
      </c>
      <c r="F108" s="245"/>
      <c r="G108" s="3">
        <v>0</v>
      </c>
      <c r="H108" s="3">
        <v>0</v>
      </c>
      <c r="I108" s="4">
        <v>0</v>
      </c>
      <c r="J108" s="128">
        <f t="shared" si="2"/>
        <v>0</v>
      </c>
      <c r="K108" s="127" t="s">
        <v>176</v>
      </c>
    </row>
    <row r="109" spans="1:11" ht="14.4">
      <c r="A109" s="253"/>
      <c r="B109" s="252"/>
      <c r="C109" s="117" t="s">
        <v>75</v>
      </c>
      <c r="D109" s="117" t="s">
        <v>177</v>
      </c>
      <c r="E109" s="244">
        <v>1</v>
      </c>
      <c r="F109" s="245"/>
      <c r="G109" s="3">
        <v>0</v>
      </c>
      <c r="H109" s="3">
        <v>0</v>
      </c>
      <c r="I109" s="4">
        <v>0</v>
      </c>
      <c r="J109" s="128">
        <f t="shared" si="2"/>
        <v>0</v>
      </c>
      <c r="K109" s="127" t="s">
        <v>178</v>
      </c>
    </row>
    <row r="110" spans="1:11" ht="14.4">
      <c r="A110" s="149" t="s">
        <v>25</v>
      </c>
      <c r="B110" s="209" t="s">
        <v>26</v>
      </c>
      <c r="C110" s="118" t="s">
        <v>17</v>
      </c>
      <c r="D110" s="118" t="s">
        <v>179</v>
      </c>
      <c r="E110" s="244">
        <v>5</v>
      </c>
      <c r="F110" s="245"/>
      <c r="G110" s="3">
        <v>0</v>
      </c>
      <c r="H110" s="3">
        <v>0</v>
      </c>
      <c r="I110" s="4">
        <v>0</v>
      </c>
      <c r="J110" s="128">
        <f t="shared" si="2"/>
        <v>0</v>
      </c>
      <c r="K110" s="127" t="s">
        <v>180</v>
      </c>
    </row>
    <row r="111" spans="1:11" ht="14.4" customHeight="1">
      <c r="A111" s="149"/>
      <c r="B111" s="209"/>
      <c r="C111" s="118" t="s">
        <v>181</v>
      </c>
      <c r="D111" s="118" t="s">
        <v>182</v>
      </c>
      <c r="E111" s="235">
        <v>5</v>
      </c>
      <c r="F111" s="236"/>
      <c r="G111" s="5">
        <v>0</v>
      </c>
      <c r="H111" s="5">
        <v>0</v>
      </c>
      <c r="I111" s="6">
        <v>0</v>
      </c>
      <c r="J111" s="260">
        <f t="shared" si="2"/>
        <v>0</v>
      </c>
      <c r="K111" s="130" t="s">
        <v>183</v>
      </c>
    </row>
    <row r="112" spans="1:11" ht="14.4" customHeight="1">
      <c r="A112" s="149"/>
      <c r="B112" s="209"/>
      <c r="C112" s="118" t="s">
        <v>99</v>
      </c>
      <c r="D112" s="118" t="s">
        <v>332</v>
      </c>
      <c r="E112" s="235">
        <v>5</v>
      </c>
      <c r="F112" s="236"/>
      <c r="G112" s="3">
        <v>0</v>
      </c>
      <c r="H112" s="3">
        <v>0</v>
      </c>
      <c r="I112" s="4">
        <v>0</v>
      </c>
      <c r="J112" s="260">
        <f t="shared" si="2"/>
        <v>0</v>
      </c>
      <c r="K112" s="125" t="s">
        <v>185</v>
      </c>
    </row>
    <row r="113" spans="1:11" ht="14.4" customHeight="1">
      <c r="A113" s="149"/>
      <c r="B113" s="209"/>
      <c r="C113" s="118" t="s">
        <v>35</v>
      </c>
      <c r="D113" s="118" t="s">
        <v>170</v>
      </c>
      <c r="E113" s="235">
        <v>2</v>
      </c>
      <c r="F113" s="236"/>
      <c r="G113" s="3">
        <v>0</v>
      </c>
      <c r="H113" s="3">
        <v>0</v>
      </c>
      <c r="I113" s="4">
        <v>0</v>
      </c>
      <c r="J113" s="260">
        <f t="shared" si="2"/>
        <v>0</v>
      </c>
      <c r="K113" s="125" t="s">
        <v>171</v>
      </c>
    </row>
    <row r="114" spans="1:11" ht="14.4" customHeight="1">
      <c r="A114" s="149"/>
      <c r="B114" s="209"/>
      <c r="C114" s="118" t="s">
        <v>47</v>
      </c>
      <c r="D114" s="118" t="s">
        <v>186</v>
      </c>
      <c r="E114" s="235">
        <v>5</v>
      </c>
      <c r="F114" s="236"/>
      <c r="G114" s="3">
        <v>0</v>
      </c>
      <c r="H114" s="3">
        <v>0</v>
      </c>
      <c r="I114" s="4">
        <v>0</v>
      </c>
      <c r="J114" s="260">
        <f t="shared" si="2"/>
        <v>0</v>
      </c>
      <c r="K114" s="130" t="s">
        <v>187</v>
      </c>
    </row>
    <row r="115" spans="1:11" ht="14.4" customHeight="1">
      <c r="A115" s="149"/>
      <c r="B115" s="209"/>
      <c r="C115" s="118" t="s">
        <v>65</v>
      </c>
      <c r="D115" s="118" t="s">
        <v>172</v>
      </c>
      <c r="E115" s="235">
        <v>5</v>
      </c>
      <c r="F115" s="236"/>
      <c r="G115" s="5">
        <v>0</v>
      </c>
      <c r="H115" s="5">
        <v>0</v>
      </c>
      <c r="I115" s="6">
        <v>0</v>
      </c>
      <c r="J115" s="260">
        <f t="shared" si="2"/>
        <v>0</v>
      </c>
      <c r="K115" s="130" t="s">
        <v>173</v>
      </c>
    </row>
    <row r="116" spans="1:11" ht="14.4" customHeight="1">
      <c r="A116" s="149"/>
      <c r="B116" s="209"/>
      <c r="C116" s="118" t="s">
        <v>65</v>
      </c>
      <c r="D116" s="118" t="s">
        <v>188</v>
      </c>
      <c r="E116" s="235">
        <v>5</v>
      </c>
      <c r="F116" s="236"/>
      <c r="G116" s="3">
        <v>0</v>
      </c>
      <c r="H116" s="3">
        <v>0</v>
      </c>
      <c r="I116" s="4">
        <v>0</v>
      </c>
      <c r="J116" s="260">
        <f t="shared" si="2"/>
        <v>0</v>
      </c>
      <c r="K116" s="130" t="s">
        <v>173</v>
      </c>
    </row>
    <row r="117" spans="1:11" ht="14.4" customHeight="1">
      <c r="A117" s="149"/>
      <c r="B117" s="209"/>
      <c r="C117" s="118" t="s">
        <v>174</v>
      </c>
      <c r="D117" s="118" t="s">
        <v>175</v>
      </c>
      <c r="E117" s="235">
        <v>5</v>
      </c>
      <c r="F117" s="236"/>
      <c r="G117" s="3">
        <v>0</v>
      </c>
      <c r="H117" s="3">
        <v>0</v>
      </c>
      <c r="I117" s="4">
        <v>0</v>
      </c>
      <c r="J117" s="260">
        <f t="shared" si="2"/>
        <v>0</v>
      </c>
      <c r="K117" s="125" t="s">
        <v>176</v>
      </c>
    </row>
    <row r="118" spans="1:11" ht="14.4" customHeight="1">
      <c r="A118" s="149"/>
      <c r="B118" s="209"/>
      <c r="C118" s="118" t="s">
        <v>75</v>
      </c>
      <c r="D118" s="118" t="s">
        <v>189</v>
      </c>
      <c r="E118" s="111">
        <v>5</v>
      </c>
      <c r="F118" s="112"/>
      <c r="G118" s="3">
        <v>0</v>
      </c>
      <c r="H118" s="3">
        <v>0</v>
      </c>
      <c r="I118" s="4">
        <v>0</v>
      </c>
      <c r="J118" s="260">
        <f t="shared" si="2"/>
        <v>0</v>
      </c>
      <c r="K118" s="125" t="s">
        <v>190</v>
      </c>
    </row>
    <row r="119" spans="1:11" ht="14.4" customHeight="1">
      <c r="A119" s="149"/>
      <c r="B119" s="209"/>
      <c r="C119" s="118" t="s">
        <v>75</v>
      </c>
      <c r="D119" s="118" t="s">
        <v>177</v>
      </c>
      <c r="E119" s="111">
        <v>1</v>
      </c>
      <c r="F119" s="112"/>
      <c r="G119" s="3">
        <v>0</v>
      </c>
      <c r="H119" s="3">
        <v>0</v>
      </c>
      <c r="I119" s="4">
        <v>0</v>
      </c>
      <c r="J119" s="260">
        <f t="shared" si="2"/>
        <v>0</v>
      </c>
      <c r="K119" s="125" t="s">
        <v>178</v>
      </c>
    </row>
    <row r="120" spans="1:11" ht="14.4" customHeight="1">
      <c r="A120" s="149"/>
      <c r="B120" s="209"/>
      <c r="C120" s="118" t="s">
        <v>68</v>
      </c>
      <c r="D120" s="118" t="s">
        <v>191</v>
      </c>
      <c r="E120" s="111">
        <v>5</v>
      </c>
      <c r="F120" s="112"/>
      <c r="G120" s="3">
        <v>0</v>
      </c>
      <c r="H120" s="3">
        <v>0</v>
      </c>
      <c r="I120" s="4">
        <v>0</v>
      </c>
      <c r="J120" s="260">
        <f t="shared" si="2"/>
        <v>0</v>
      </c>
      <c r="K120" s="130" t="s">
        <v>192</v>
      </c>
    </row>
    <row r="121" spans="1:11" ht="14.4" customHeight="1">
      <c r="A121" s="151" t="s">
        <v>71</v>
      </c>
      <c r="B121" s="150" t="s">
        <v>72</v>
      </c>
      <c r="C121" s="117" t="s">
        <v>181</v>
      </c>
      <c r="D121" s="117" t="s">
        <v>182</v>
      </c>
      <c r="E121" s="123">
        <v>5</v>
      </c>
      <c r="F121" s="124"/>
      <c r="G121" s="3">
        <v>0</v>
      </c>
      <c r="H121" s="3">
        <v>0</v>
      </c>
      <c r="I121" s="4">
        <v>0</v>
      </c>
      <c r="J121" s="128">
        <f t="shared" si="2"/>
        <v>0</v>
      </c>
      <c r="K121" s="131" t="s">
        <v>183</v>
      </c>
    </row>
    <row r="122" spans="1:11" ht="14.4" customHeight="1">
      <c r="A122" s="151"/>
      <c r="B122" s="150"/>
      <c r="C122" s="117" t="s">
        <v>35</v>
      </c>
      <c r="D122" s="117" t="s">
        <v>170</v>
      </c>
      <c r="E122" s="123">
        <v>2</v>
      </c>
      <c r="F122" s="124"/>
      <c r="G122" s="3">
        <v>0</v>
      </c>
      <c r="H122" s="3">
        <v>0</v>
      </c>
      <c r="I122" s="4">
        <v>0</v>
      </c>
      <c r="J122" s="128">
        <f t="shared" si="2"/>
        <v>0</v>
      </c>
      <c r="K122" s="127" t="s">
        <v>171</v>
      </c>
    </row>
    <row r="123" spans="1:11" ht="14.4" customHeight="1">
      <c r="A123" s="151"/>
      <c r="B123" s="150"/>
      <c r="C123" s="117" t="s">
        <v>65</v>
      </c>
      <c r="D123" s="117" t="s">
        <v>172</v>
      </c>
      <c r="E123" s="123">
        <v>5</v>
      </c>
      <c r="F123" s="124"/>
      <c r="G123" s="3">
        <v>0</v>
      </c>
      <c r="H123" s="3">
        <v>0</v>
      </c>
      <c r="I123" s="4">
        <v>0</v>
      </c>
      <c r="J123" s="128">
        <f t="shared" si="2"/>
        <v>0</v>
      </c>
      <c r="K123" s="131" t="s">
        <v>173</v>
      </c>
    </row>
    <row r="124" spans="1:11" ht="14.4" customHeight="1">
      <c r="A124" s="151"/>
      <c r="B124" s="150"/>
      <c r="C124" s="117" t="s">
        <v>68</v>
      </c>
      <c r="D124" s="117" t="s">
        <v>191</v>
      </c>
      <c r="E124" s="123">
        <v>5</v>
      </c>
      <c r="F124" s="124"/>
      <c r="G124" s="3">
        <v>0</v>
      </c>
      <c r="H124" s="3">
        <v>0</v>
      </c>
      <c r="I124" s="4">
        <v>0</v>
      </c>
      <c r="J124" s="128">
        <f t="shared" si="2"/>
        <v>0</v>
      </c>
      <c r="K124" s="131" t="s">
        <v>192</v>
      </c>
    </row>
    <row r="125" spans="1:11" ht="14.4" customHeight="1">
      <c r="A125" s="151"/>
      <c r="B125" s="150"/>
      <c r="C125" s="117" t="s">
        <v>174</v>
      </c>
      <c r="D125" s="117" t="s">
        <v>175</v>
      </c>
      <c r="E125" s="123">
        <v>5</v>
      </c>
      <c r="F125" s="124"/>
      <c r="G125" s="3">
        <v>0</v>
      </c>
      <c r="H125" s="3">
        <v>0</v>
      </c>
      <c r="I125" s="4">
        <v>0</v>
      </c>
      <c r="J125" s="128">
        <f t="shared" si="2"/>
        <v>0</v>
      </c>
      <c r="K125" s="127" t="s">
        <v>176</v>
      </c>
    </row>
    <row r="126" spans="1:11" ht="14.4" customHeight="1">
      <c r="A126" s="151"/>
      <c r="B126" s="150"/>
      <c r="C126" s="117" t="s">
        <v>75</v>
      </c>
      <c r="D126" s="117" t="s">
        <v>189</v>
      </c>
      <c r="E126" s="123">
        <v>5</v>
      </c>
      <c r="F126" s="124"/>
      <c r="G126" s="3">
        <v>0</v>
      </c>
      <c r="H126" s="3">
        <v>0</v>
      </c>
      <c r="I126" s="4">
        <v>0</v>
      </c>
      <c r="J126" s="128">
        <f t="shared" si="2"/>
        <v>0</v>
      </c>
      <c r="K126" s="127" t="s">
        <v>190</v>
      </c>
    </row>
    <row r="127" spans="1:11" ht="14.4" customHeight="1">
      <c r="A127" s="84" t="s">
        <v>79</v>
      </c>
      <c r="B127" s="116" t="s">
        <v>195</v>
      </c>
      <c r="C127" s="118" t="s">
        <v>174</v>
      </c>
      <c r="D127" s="118" t="s">
        <v>175</v>
      </c>
      <c r="E127" s="111">
        <v>5</v>
      </c>
      <c r="F127" s="112"/>
      <c r="G127" s="3">
        <v>0</v>
      </c>
      <c r="H127" s="3">
        <v>0</v>
      </c>
      <c r="I127" s="4">
        <v>0</v>
      </c>
      <c r="J127" s="260">
        <f t="shared" si="2"/>
        <v>0</v>
      </c>
      <c r="K127" s="125" t="s">
        <v>176</v>
      </c>
    </row>
    <row r="128" spans="1:11" ht="14.4" customHeight="1">
      <c r="A128" s="151" t="s">
        <v>81</v>
      </c>
      <c r="B128" s="150" t="s">
        <v>82</v>
      </c>
      <c r="C128" s="117" t="s">
        <v>181</v>
      </c>
      <c r="D128" s="117" t="s">
        <v>182</v>
      </c>
      <c r="E128" s="123">
        <v>5</v>
      </c>
      <c r="F128" s="124"/>
      <c r="G128" s="3">
        <v>0</v>
      </c>
      <c r="H128" s="3">
        <v>0</v>
      </c>
      <c r="I128" s="4">
        <v>0</v>
      </c>
      <c r="J128" s="128">
        <f t="shared" si="2"/>
        <v>0</v>
      </c>
      <c r="K128" s="131" t="s">
        <v>183</v>
      </c>
    </row>
    <row r="129" spans="1:11" ht="14.4" customHeight="1">
      <c r="A129" s="151"/>
      <c r="B129" s="150"/>
      <c r="C129" s="117" t="s">
        <v>35</v>
      </c>
      <c r="D129" s="117" t="s">
        <v>170</v>
      </c>
      <c r="E129" s="123">
        <v>2</v>
      </c>
      <c r="F129" s="124"/>
      <c r="G129" s="3">
        <v>0</v>
      </c>
      <c r="H129" s="3">
        <v>0</v>
      </c>
      <c r="I129" s="4">
        <v>0</v>
      </c>
      <c r="J129" s="128">
        <f t="shared" si="2"/>
        <v>0</v>
      </c>
      <c r="K129" s="127" t="s">
        <v>171</v>
      </c>
    </row>
    <row r="130" spans="1:11" ht="14.4" customHeight="1">
      <c r="A130" s="151"/>
      <c r="B130" s="150"/>
      <c r="C130" s="117" t="s">
        <v>75</v>
      </c>
      <c r="D130" s="117" t="s">
        <v>189</v>
      </c>
      <c r="E130" s="123">
        <v>5</v>
      </c>
      <c r="F130" s="124"/>
      <c r="G130" s="3">
        <v>0</v>
      </c>
      <c r="H130" s="3">
        <v>0</v>
      </c>
      <c r="I130" s="4">
        <v>0</v>
      </c>
      <c r="J130" s="128">
        <f t="shared" si="2"/>
        <v>0</v>
      </c>
      <c r="K130" s="127" t="s">
        <v>190</v>
      </c>
    </row>
    <row r="131" spans="1:11" ht="14.4" customHeight="1">
      <c r="A131" s="151"/>
      <c r="B131" s="150"/>
      <c r="C131" s="117" t="s">
        <v>174</v>
      </c>
      <c r="D131" s="117" t="s">
        <v>175</v>
      </c>
      <c r="E131" s="123">
        <v>5</v>
      </c>
      <c r="F131" s="124"/>
      <c r="G131" s="3">
        <v>0</v>
      </c>
      <c r="H131" s="3">
        <v>0</v>
      </c>
      <c r="I131" s="4">
        <v>0</v>
      </c>
      <c r="J131" s="128">
        <f t="shared" si="2"/>
        <v>0</v>
      </c>
      <c r="K131" s="127" t="s">
        <v>176</v>
      </c>
    </row>
    <row r="132" spans="1:11" ht="14.4" customHeight="1">
      <c r="A132" s="151"/>
      <c r="B132" s="150"/>
      <c r="C132" s="117" t="s">
        <v>75</v>
      </c>
      <c r="D132" s="117" t="s">
        <v>177</v>
      </c>
      <c r="E132" s="123">
        <v>1</v>
      </c>
      <c r="F132" s="124"/>
      <c r="G132" s="3">
        <v>0</v>
      </c>
      <c r="H132" s="3">
        <v>0</v>
      </c>
      <c r="I132" s="4">
        <v>0</v>
      </c>
      <c r="J132" s="128">
        <f t="shared" si="2"/>
        <v>0</v>
      </c>
      <c r="K132" s="127" t="s">
        <v>178</v>
      </c>
    </row>
    <row r="133" spans="1:11" ht="14.4" customHeight="1">
      <c r="A133" s="151"/>
      <c r="B133" s="150"/>
      <c r="C133" s="117" t="s">
        <v>65</v>
      </c>
      <c r="D133" s="117" t="s">
        <v>172</v>
      </c>
      <c r="E133" s="123">
        <v>5</v>
      </c>
      <c r="F133" s="124"/>
      <c r="G133" s="3">
        <v>0</v>
      </c>
      <c r="H133" s="3">
        <v>0</v>
      </c>
      <c r="I133" s="4">
        <v>0</v>
      </c>
      <c r="J133" s="128">
        <f t="shared" si="2"/>
        <v>0</v>
      </c>
      <c r="K133" s="131" t="s">
        <v>173</v>
      </c>
    </row>
    <row r="134" spans="1:11" ht="14.4" customHeight="1">
      <c r="A134" s="149" t="s">
        <v>94</v>
      </c>
      <c r="B134" s="209" t="s">
        <v>95</v>
      </c>
      <c r="C134" s="118" t="s">
        <v>181</v>
      </c>
      <c r="D134" s="118" t="s">
        <v>182</v>
      </c>
      <c r="E134" s="111">
        <v>5</v>
      </c>
      <c r="F134" s="112"/>
      <c r="G134" s="3">
        <v>0</v>
      </c>
      <c r="H134" s="3">
        <v>0</v>
      </c>
      <c r="I134" s="4">
        <v>0</v>
      </c>
      <c r="J134" s="260">
        <f t="shared" si="2"/>
        <v>0</v>
      </c>
      <c r="K134" s="130" t="s">
        <v>183</v>
      </c>
    </row>
    <row r="135" spans="1:11" ht="14.4" customHeight="1">
      <c r="A135" s="149"/>
      <c r="B135" s="209"/>
      <c r="C135" s="118" t="s">
        <v>99</v>
      </c>
      <c r="D135" s="118" t="s">
        <v>332</v>
      </c>
      <c r="E135" s="111">
        <v>5</v>
      </c>
      <c r="F135" s="112"/>
      <c r="G135" s="3">
        <v>0</v>
      </c>
      <c r="H135" s="3">
        <v>0</v>
      </c>
      <c r="I135" s="4">
        <v>0</v>
      </c>
      <c r="J135" s="260">
        <f t="shared" si="2"/>
        <v>0</v>
      </c>
      <c r="K135" s="125" t="s">
        <v>185</v>
      </c>
    </row>
    <row r="136" spans="1:11" ht="14.4" customHeight="1">
      <c r="A136" s="149"/>
      <c r="B136" s="209"/>
      <c r="C136" s="118" t="s">
        <v>35</v>
      </c>
      <c r="D136" s="118" t="s">
        <v>170</v>
      </c>
      <c r="E136" s="111">
        <v>2</v>
      </c>
      <c r="F136" s="112"/>
      <c r="G136" s="3">
        <v>0</v>
      </c>
      <c r="H136" s="3">
        <v>0</v>
      </c>
      <c r="I136" s="4">
        <v>0</v>
      </c>
      <c r="J136" s="260">
        <f t="shared" si="2"/>
        <v>0</v>
      </c>
      <c r="K136" s="125" t="s">
        <v>171</v>
      </c>
    </row>
    <row r="137" spans="1:11" ht="14.4" customHeight="1">
      <c r="A137" s="149"/>
      <c r="B137" s="209"/>
      <c r="C137" s="118" t="s">
        <v>65</v>
      </c>
      <c r="D137" s="118" t="s">
        <v>172</v>
      </c>
      <c r="E137" s="111">
        <v>5</v>
      </c>
      <c r="F137" s="112"/>
      <c r="G137" s="3">
        <v>0</v>
      </c>
      <c r="H137" s="3">
        <v>0</v>
      </c>
      <c r="I137" s="4">
        <v>0</v>
      </c>
      <c r="J137" s="260">
        <f t="shared" si="2"/>
        <v>0</v>
      </c>
      <c r="K137" s="130" t="s">
        <v>173</v>
      </c>
    </row>
    <row r="138" spans="1:11" ht="14.4" customHeight="1">
      <c r="A138" s="149"/>
      <c r="B138" s="209"/>
      <c r="C138" s="118" t="s">
        <v>174</v>
      </c>
      <c r="D138" s="118" t="s">
        <v>175</v>
      </c>
      <c r="E138" s="111">
        <v>5</v>
      </c>
      <c r="F138" s="112"/>
      <c r="G138" s="3">
        <v>0</v>
      </c>
      <c r="H138" s="3">
        <v>0</v>
      </c>
      <c r="I138" s="4">
        <v>0</v>
      </c>
      <c r="J138" s="260">
        <f t="shared" si="2"/>
        <v>0</v>
      </c>
      <c r="K138" s="125" t="s">
        <v>176</v>
      </c>
    </row>
    <row r="139" spans="1:11" ht="14.4" customHeight="1">
      <c r="A139" s="149"/>
      <c r="B139" s="209"/>
      <c r="C139" s="118" t="s">
        <v>75</v>
      </c>
      <c r="D139" s="118" t="s">
        <v>177</v>
      </c>
      <c r="E139" s="111">
        <v>1</v>
      </c>
      <c r="F139" s="112"/>
      <c r="G139" s="3">
        <v>0</v>
      </c>
      <c r="H139" s="3">
        <v>0</v>
      </c>
      <c r="I139" s="4">
        <v>0</v>
      </c>
      <c r="J139" s="260">
        <f t="shared" si="2"/>
        <v>0</v>
      </c>
      <c r="K139" s="125" t="s">
        <v>178</v>
      </c>
    </row>
    <row r="140" spans="1:11" ht="14.4" customHeight="1">
      <c r="A140" s="149"/>
      <c r="B140" s="209"/>
      <c r="C140" s="118" t="s">
        <v>75</v>
      </c>
      <c r="D140" s="118" t="s">
        <v>196</v>
      </c>
      <c r="E140" s="111">
        <v>5</v>
      </c>
      <c r="F140" s="112"/>
      <c r="G140" s="3">
        <v>0</v>
      </c>
      <c r="H140" s="3">
        <v>0</v>
      </c>
      <c r="I140" s="4">
        <v>0</v>
      </c>
      <c r="J140" s="260">
        <f t="shared" si="2"/>
        <v>0</v>
      </c>
      <c r="K140" s="130" t="s">
        <v>197</v>
      </c>
    </row>
    <row r="141" spans="1:11" ht="14.4" customHeight="1">
      <c r="A141" s="151" t="s">
        <v>106</v>
      </c>
      <c r="B141" s="150" t="s">
        <v>107</v>
      </c>
      <c r="C141" s="117" t="s">
        <v>181</v>
      </c>
      <c r="D141" s="117" t="s">
        <v>182</v>
      </c>
      <c r="E141" s="123">
        <v>5</v>
      </c>
      <c r="F141" s="124"/>
      <c r="G141" s="3">
        <v>0</v>
      </c>
      <c r="H141" s="3">
        <v>0</v>
      </c>
      <c r="I141" s="4">
        <v>0</v>
      </c>
      <c r="J141" s="128">
        <f t="shared" si="2"/>
        <v>0</v>
      </c>
      <c r="K141" s="131" t="s">
        <v>183</v>
      </c>
    </row>
    <row r="142" spans="1:11" ht="14.4" customHeight="1">
      <c r="A142" s="151"/>
      <c r="B142" s="150"/>
      <c r="C142" s="117" t="s">
        <v>35</v>
      </c>
      <c r="D142" s="117" t="s">
        <v>170</v>
      </c>
      <c r="E142" s="123">
        <v>2</v>
      </c>
      <c r="F142" s="124"/>
      <c r="G142" s="3">
        <v>0</v>
      </c>
      <c r="H142" s="3">
        <v>0</v>
      </c>
      <c r="I142" s="4">
        <v>0</v>
      </c>
      <c r="J142" s="128">
        <f t="shared" si="2"/>
        <v>0</v>
      </c>
      <c r="K142" s="127" t="s">
        <v>171</v>
      </c>
    </row>
    <row r="143" spans="1:11" ht="14.4" customHeight="1">
      <c r="A143" s="151"/>
      <c r="B143" s="150"/>
      <c r="C143" s="117" t="s">
        <v>75</v>
      </c>
      <c r="D143" s="117" t="s">
        <v>177</v>
      </c>
      <c r="E143" s="123">
        <v>1</v>
      </c>
      <c r="F143" s="124"/>
      <c r="G143" s="3">
        <v>0</v>
      </c>
      <c r="H143" s="3">
        <v>0</v>
      </c>
      <c r="I143" s="4">
        <v>0</v>
      </c>
      <c r="J143" s="128">
        <f t="shared" si="2"/>
        <v>0</v>
      </c>
      <c r="K143" s="127" t="s">
        <v>178</v>
      </c>
    </row>
    <row r="144" spans="1:11" ht="14.4" customHeight="1">
      <c r="A144" s="151"/>
      <c r="B144" s="150"/>
      <c r="C144" s="117" t="s">
        <v>65</v>
      </c>
      <c r="D144" s="117" t="s">
        <v>172</v>
      </c>
      <c r="E144" s="123">
        <v>5</v>
      </c>
      <c r="F144" s="124"/>
      <c r="G144" s="3">
        <v>0</v>
      </c>
      <c r="H144" s="3">
        <v>0</v>
      </c>
      <c r="I144" s="4">
        <v>0</v>
      </c>
      <c r="J144" s="128">
        <f t="shared" si="2"/>
        <v>0</v>
      </c>
      <c r="K144" s="131" t="s">
        <v>173</v>
      </c>
    </row>
    <row r="145" spans="1:11" ht="14.4" customHeight="1">
      <c r="A145" s="151"/>
      <c r="B145" s="150"/>
      <c r="C145" s="117" t="s">
        <v>75</v>
      </c>
      <c r="D145" s="117" t="s">
        <v>189</v>
      </c>
      <c r="E145" s="123">
        <v>5</v>
      </c>
      <c r="F145" s="124"/>
      <c r="G145" s="3">
        <v>0</v>
      </c>
      <c r="H145" s="3">
        <v>0</v>
      </c>
      <c r="I145" s="4">
        <v>0</v>
      </c>
      <c r="J145" s="128">
        <f t="shared" si="2"/>
        <v>0</v>
      </c>
      <c r="K145" s="127" t="s">
        <v>190</v>
      </c>
    </row>
    <row r="146" spans="1:11" ht="14.4" customHeight="1">
      <c r="A146" s="151"/>
      <c r="B146" s="150"/>
      <c r="C146" s="117" t="s">
        <v>174</v>
      </c>
      <c r="D146" s="117" t="s">
        <v>175</v>
      </c>
      <c r="E146" s="123">
        <v>5</v>
      </c>
      <c r="F146" s="124"/>
      <c r="G146" s="3">
        <v>0</v>
      </c>
      <c r="H146" s="3">
        <v>0</v>
      </c>
      <c r="I146" s="4">
        <v>0</v>
      </c>
      <c r="J146" s="128">
        <f t="shared" si="2"/>
        <v>0</v>
      </c>
      <c r="K146" s="127" t="s">
        <v>176</v>
      </c>
    </row>
    <row r="147" spans="1:11" ht="14.4" customHeight="1">
      <c r="A147" s="149" t="s">
        <v>117</v>
      </c>
      <c r="B147" s="209" t="s">
        <v>118</v>
      </c>
      <c r="C147" s="118" t="s">
        <v>17</v>
      </c>
      <c r="D147" s="118" t="s">
        <v>179</v>
      </c>
      <c r="E147" s="111">
        <v>5</v>
      </c>
      <c r="F147" s="112"/>
      <c r="G147" s="3">
        <v>0</v>
      </c>
      <c r="H147" s="3">
        <v>0</v>
      </c>
      <c r="I147" s="4">
        <v>0</v>
      </c>
      <c r="J147" s="260">
        <f t="shared" si="2"/>
        <v>0</v>
      </c>
      <c r="K147" s="125" t="s">
        <v>180</v>
      </c>
    </row>
    <row r="148" spans="1:11" ht="14.4" customHeight="1">
      <c r="A148" s="149"/>
      <c r="B148" s="209"/>
      <c r="C148" s="118" t="s">
        <v>35</v>
      </c>
      <c r="D148" s="118" t="s">
        <v>170</v>
      </c>
      <c r="E148" s="111">
        <v>2</v>
      </c>
      <c r="F148" s="112"/>
      <c r="G148" s="3">
        <v>0</v>
      </c>
      <c r="H148" s="3">
        <v>0</v>
      </c>
      <c r="I148" s="4">
        <v>0</v>
      </c>
      <c r="J148" s="260">
        <f t="shared" si="2"/>
        <v>0</v>
      </c>
      <c r="K148" s="125" t="s">
        <v>171</v>
      </c>
    </row>
    <row r="149" spans="1:11" ht="14.4" customHeight="1">
      <c r="A149" s="149"/>
      <c r="B149" s="209"/>
      <c r="C149" s="118" t="s">
        <v>75</v>
      </c>
      <c r="D149" s="118" t="s">
        <v>198</v>
      </c>
      <c r="E149" s="111">
        <v>5</v>
      </c>
      <c r="F149" s="112"/>
      <c r="G149" s="3">
        <v>0</v>
      </c>
      <c r="H149" s="3">
        <v>0</v>
      </c>
      <c r="I149" s="4">
        <v>0</v>
      </c>
      <c r="J149" s="260">
        <f t="shared" si="2"/>
        <v>0</v>
      </c>
      <c r="K149" s="125" t="s">
        <v>199</v>
      </c>
    </row>
    <row r="150" spans="1:11" ht="14.4" customHeight="1">
      <c r="A150" s="149"/>
      <c r="B150" s="209"/>
      <c r="C150" s="118" t="s">
        <v>75</v>
      </c>
      <c r="D150" s="118" t="s">
        <v>177</v>
      </c>
      <c r="E150" s="111">
        <v>1</v>
      </c>
      <c r="F150" s="112"/>
      <c r="G150" s="3">
        <v>0</v>
      </c>
      <c r="H150" s="3">
        <v>0</v>
      </c>
      <c r="I150" s="4">
        <v>0</v>
      </c>
      <c r="J150" s="260">
        <f t="shared" si="2"/>
        <v>0</v>
      </c>
      <c r="K150" s="125" t="s">
        <v>178</v>
      </c>
    </row>
    <row r="151" spans="1:11" ht="14.4" customHeight="1">
      <c r="A151" s="149"/>
      <c r="B151" s="209"/>
      <c r="C151" s="118" t="s">
        <v>65</v>
      </c>
      <c r="D151" s="118" t="s">
        <v>172</v>
      </c>
      <c r="E151" s="111">
        <v>5</v>
      </c>
      <c r="F151" s="112"/>
      <c r="G151" s="3">
        <v>0</v>
      </c>
      <c r="H151" s="3">
        <v>0</v>
      </c>
      <c r="I151" s="4">
        <v>0</v>
      </c>
      <c r="J151" s="260">
        <f t="shared" si="2"/>
        <v>0</v>
      </c>
      <c r="K151" s="130" t="s">
        <v>173</v>
      </c>
    </row>
    <row r="152" spans="1:11" ht="14.4">
      <c r="A152" s="149"/>
      <c r="B152" s="209"/>
      <c r="C152" s="118" t="s">
        <v>174</v>
      </c>
      <c r="D152" s="118" t="s">
        <v>175</v>
      </c>
      <c r="E152" s="111">
        <v>5</v>
      </c>
      <c r="F152" s="112"/>
      <c r="G152" s="3">
        <v>0</v>
      </c>
      <c r="H152" s="3">
        <v>0</v>
      </c>
      <c r="I152" s="4">
        <v>0</v>
      </c>
      <c r="J152" s="260">
        <f t="shared" si="2"/>
        <v>0</v>
      </c>
      <c r="K152" s="125" t="s">
        <v>176</v>
      </c>
    </row>
    <row r="153" spans="1:11" ht="14.4">
      <c r="A153" s="151" t="s">
        <v>127</v>
      </c>
      <c r="B153" s="150" t="s">
        <v>128</v>
      </c>
      <c r="C153" s="117" t="s">
        <v>181</v>
      </c>
      <c r="D153" s="117" t="s">
        <v>182</v>
      </c>
      <c r="E153" s="123">
        <v>5</v>
      </c>
      <c r="F153" s="124"/>
      <c r="G153" s="3">
        <v>0</v>
      </c>
      <c r="H153" s="3">
        <v>0</v>
      </c>
      <c r="I153" s="4">
        <v>0</v>
      </c>
      <c r="J153" s="128">
        <f t="shared" si="2"/>
        <v>0</v>
      </c>
      <c r="K153" s="131" t="s">
        <v>183</v>
      </c>
    </row>
    <row r="154" spans="1:11" ht="14.4">
      <c r="A154" s="151"/>
      <c r="B154" s="150"/>
      <c r="C154" s="117" t="s">
        <v>35</v>
      </c>
      <c r="D154" s="117" t="s">
        <v>170</v>
      </c>
      <c r="E154" s="123">
        <v>2</v>
      </c>
      <c r="F154" s="124"/>
      <c r="G154" s="3">
        <v>0</v>
      </c>
      <c r="H154" s="3">
        <v>0</v>
      </c>
      <c r="I154" s="4">
        <v>0</v>
      </c>
      <c r="J154" s="128">
        <f t="shared" si="2"/>
        <v>0</v>
      </c>
      <c r="K154" s="127" t="s">
        <v>171</v>
      </c>
    </row>
    <row r="155" spans="1:11" ht="14.4">
      <c r="A155" s="151"/>
      <c r="B155" s="150"/>
      <c r="C155" s="117" t="s">
        <v>75</v>
      </c>
      <c r="D155" s="117" t="s">
        <v>189</v>
      </c>
      <c r="E155" s="123">
        <v>5</v>
      </c>
      <c r="F155" s="124"/>
      <c r="G155" s="3">
        <v>0</v>
      </c>
      <c r="H155" s="3">
        <v>0</v>
      </c>
      <c r="I155" s="4">
        <v>0</v>
      </c>
      <c r="J155" s="128">
        <f t="shared" si="2"/>
        <v>0</v>
      </c>
      <c r="K155" s="127" t="s">
        <v>190</v>
      </c>
    </row>
    <row r="156" spans="1:11" ht="14.4">
      <c r="A156" s="151"/>
      <c r="B156" s="150"/>
      <c r="C156" s="117" t="s">
        <v>75</v>
      </c>
      <c r="D156" s="117" t="s">
        <v>177</v>
      </c>
      <c r="E156" s="123">
        <v>1</v>
      </c>
      <c r="F156" s="124"/>
      <c r="G156" s="3">
        <v>0</v>
      </c>
      <c r="H156" s="3">
        <v>0</v>
      </c>
      <c r="I156" s="4">
        <v>0</v>
      </c>
      <c r="J156" s="128">
        <f t="shared" si="2"/>
        <v>0</v>
      </c>
      <c r="K156" s="127" t="s">
        <v>178</v>
      </c>
    </row>
    <row r="157" spans="1:11" ht="14.4">
      <c r="A157" s="151"/>
      <c r="B157" s="150"/>
      <c r="C157" s="117" t="s">
        <v>65</v>
      </c>
      <c r="D157" s="117" t="s">
        <v>172</v>
      </c>
      <c r="E157" s="123">
        <v>5</v>
      </c>
      <c r="F157" s="124"/>
      <c r="G157" s="3">
        <v>0</v>
      </c>
      <c r="H157" s="3">
        <v>0</v>
      </c>
      <c r="I157" s="4">
        <v>0</v>
      </c>
      <c r="J157" s="128">
        <f t="shared" si="2"/>
        <v>0</v>
      </c>
      <c r="K157" s="131" t="s">
        <v>173</v>
      </c>
    </row>
    <row r="158" spans="1:11" ht="14.4">
      <c r="A158" s="151"/>
      <c r="B158" s="150"/>
      <c r="C158" s="117" t="s">
        <v>174</v>
      </c>
      <c r="D158" s="117" t="s">
        <v>175</v>
      </c>
      <c r="E158" s="123">
        <v>5</v>
      </c>
      <c r="F158" s="124"/>
      <c r="G158" s="3">
        <v>0</v>
      </c>
      <c r="H158" s="3">
        <v>0</v>
      </c>
      <c r="I158" s="4">
        <v>0</v>
      </c>
      <c r="J158" s="128">
        <f t="shared" si="2"/>
        <v>0</v>
      </c>
      <c r="K158" s="127" t="s">
        <v>176</v>
      </c>
    </row>
    <row r="159" spans="1:11" ht="14.4">
      <c r="A159" s="113" t="s">
        <v>139</v>
      </c>
      <c r="B159" s="114" t="s">
        <v>140</v>
      </c>
      <c r="C159" s="118" t="s">
        <v>174</v>
      </c>
      <c r="D159" s="118" t="s">
        <v>175</v>
      </c>
      <c r="E159" s="111">
        <v>5</v>
      </c>
      <c r="F159" s="112"/>
      <c r="G159" s="3">
        <v>0</v>
      </c>
      <c r="H159" s="3">
        <v>0</v>
      </c>
      <c r="I159" s="4">
        <v>0</v>
      </c>
      <c r="J159" s="260">
        <f t="shared" si="2"/>
        <v>0</v>
      </c>
      <c r="K159" s="125" t="s">
        <v>176</v>
      </c>
    </row>
    <row r="160" spans="1:11" ht="14.4">
      <c r="A160" s="151" t="s">
        <v>141</v>
      </c>
      <c r="B160" s="150" t="s">
        <v>200</v>
      </c>
      <c r="C160" s="117" t="s">
        <v>99</v>
      </c>
      <c r="D160" s="117" t="s">
        <v>332</v>
      </c>
      <c r="E160" s="123">
        <v>5</v>
      </c>
      <c r="F160" s="124"/>
      <c r="G160" s="3">
        <v>0</v>
      </c>
      <c r="H160" s="3">
        <v>0</v>
      </c>
      <c r="I160" s="4">
        <v>0</v>
      </c>
      <c r="J160" s="128">
        <f t="shared" si="2"/>
        <v>0</v>
      </c>
      <c r="K160" s="127" t="s">
        <v>185</v>
      </c>
    </row>
    <row r="161" spans="1:11" ht="14.4">
      <c r="A161" s="151"/>
      <c r="B161" s="150"/>
      <c r="C161" s="117" t="s">
        <v>75</v>
      </c>
      <c r="D161" s="117" t="s">
        <v>177</v>
      </c>
      <c r="E161" s="123">
        <v>1</v>
      </c>
      <c r="F161" s="124"/>
      <c r="G161" s="3">
        <v>0</v>
      </c>
      <c r="H161" s="3">
        <v>0</v>
      </c>
      <c r="I161" s="4">
        <v>0</v>
      </c>
      <c r="J161" s="128">
        <f t="shared" si="2"/>
        <v>0</v>
      </c>
      <c r="K161" s="127" t="s">
        <v>178</v>
      </c>
    </row>
    <row r="162" spans="1:11" ht="14.4">
      <c r="A162" s="151"/>
      <c r="B162" s="150"/>
      <c r="C162" s="117" t="s">
        <v>181</v>
      </c>
      <c r="D162" s="117" t="s">
        <v>182</v>
      </c>
      <c r="E162" s="123">
        <v>5</v>
      </c>
      <c r="F162" s="124"/>
      <c r="G162" s="3">
        <v>0</v>
      </c>
      <c r="H162" s="3">
        <v>0</v>
      </c>
      <c r="I162" s="4">
        <v>0</v>
      </c>
      <c r="J162" s="128">
        <f t="shared" si="2"/>
        <v>0</v>
      </c>
      <c r="K162" s="131" t="s">
        <v>183</v>
      </c>
    </row>
    <row r="163" spans="1:11" ht="14.4">
      <c r="A163" s="151"/>
      <c r="B163" s="150"/>
      <c r="C163" s="117" t="s">
        <v>35</v>
      </c>
      <c r="D163" s="117" t="s">
        <v>170</v>
      </c>
      <c r="E163" s="123">
        <v>3</v>
      </c>
      <c r="F163" s="124"/>
      <c r="G163" s="3">
        <v>0</v>
      </c>
      <c r="H163" s="3">
        <v>0</v>
      </c>
      <c r="I163" s="4">
        <v>0</v>
      </c>
      <c r="J163" s="128">
        <f t="shared" si="2"/>
        <v>0</v>
      </c>
      <c r="K163" s="127" t="s">
        <v>171</v>
      </c>
    </row>
    <row r="164" spans="1:11" ht="14.4">
      <c r="A164" s="151"/>
      <c r="B164" s="150"/>
      <c r="C164" s="117" t="s">
        <v>75</v>
      </c>
      <c r="D164" s="117" t="s">
        <v>189</v>
      </c>
      <c r="E164" s="123">
        <v>5</v>
      </c>
      <c r="F164" s="124"/>
      <c r="G164" s="3">
        <v>0</v>
      </c>
      <c r="H164" s="3">
        <v>0</v>
      </c>
      <c r="I164" s="4">
        <v>0</v>
      </c>
      <c r="J164" s="128">
        <f t="shared" si="2"/>
        <v>0</v>
      </c>
      <c r="K164" s="127" t="s">
        <v>190</v>
      </c>
    </row>
    <row r="165" spans="1:11" ht="14.4">
      <c r="A165" s="151"/>
      <c r="B165" s="150"/>
      <c r="C165" s="117" t="s">
        <v>65</v>
      </c>
      <c r="D165" s="117" t="s">
        <v>172</v>
      </c>
      <c r="E165" s="123">
        <v>5</v>
      </c>
      <c r="F165" s="124"/>
      <c r="G165" s="3">
        <v>0</v>
      </c>
      <c r="H165" s="3">
        <v>0</v>
      </c>
      <c r="I165" s="4">
        <v>0</v>
      </c>
      <c r="J165" s="128">
        <f t="shared" si="2"/>
        <v>0</v>
      </c>
      <c r="K165" s="131" t="s">
        <v>173</v>
      </c>
    </row>
    <row r="166" spans="1:11" ht="14.4">
      <c r="A166" s="151"/>
      <c r="B166" s="150"/>
      <c r="C166" s="117" t="s">
        <v>174</v>
      </c>
      <c r="D166" s="117" t="s">
        <v>175</v>
      </c>
      <c r="E166" s="123">
        <v>5</v>
      </c>
      <c r="F166" s="124"/>
      <c r="G166" s="3">
        <v>0</v>
      </c>
      <c r="H166" s="3">
        <v>0</v>
      </c>
      <c r="I166" s="4">
        <v>0</v>
      </c>
      <c r="J166" s="128">
        <f t="shared" si="2"/>
        <v>0</v>
      </c>
      <c r="K166" s="127" t="s">
        <v>176</v>
      </c>
    </row>
    <row r="167" spans="1:11" ht="14.4">
      <c r="A167" s="149" t="s">
        <v>145</v>
      </c>
      <c r="B167" s="209" t="s">
        <v>146</v>
      </c>
      <c r="C167" s="118" t="s">
        <v>65</v>
      </c>
      <c r="D167" s="118" t="s">
        <v>172</v>
      </c>
      <c r="E167" s="111">
        <v>5</v>
      </c>
      <c r="F167" s="112"/>
      <c r="G167" s="3">
        <v>0</v>
      </c>
      <c r="H167" s="3">
        <v>0</v>
      </c>
      <c r="I167" s="4">
        <v>0</v>
      </c>
      <c r="J167" s="260">
        <f t="shared" si="2"/>
        <v>0</v>
      </c>
      <c r="K167" s="130" t="s">
        <v>173</v>
      </c>
    </row>
    <row r="168" spans="1:11" ht="14.4">
      <c r="A168" s="149"/>
      <c r="B168" s="209"/>
      <c r="C168" s="118" t="s">
        <v>181</v>
      </c>
      <c r="D168" s="118" t="s">
        <v>182</v>
      </c>
      <c r="E168" s="111">
        <v>5</v>
      </c>
      <c r="F168" s="112"/>
      <c r="G168" s="3">
        <v>0</v>
      </c>
      <c r="H168" s="3">
        <v>0</v>
      </c>
      <c r="I168" s="4">
        <v>0</v>
      </c>
      <c r="J168" s="260">
        <f t="shared" si="2"/>
        <v>0</v>
      </c>
      <c r="K168" s="130" t="s">
        <v>183</v>
      </c>
    </row>
    <row r="169" spans="1:11" ht="14.4">
      <c r="A169" s="149"/>
      <c r="B169" s="209"/>
      <c r="C169" s="118" t="s">
        <v>35</v>
      </c>
      <c r="D169" s="118" t="s">
        <v>170</v>
      </c>
      <c r="E169" s="111">
        <v>2</v>
      </c>
      <c r="F169" s="112"/>
      <c r="G169" s="3">
        <v>0</v>
      </c>
      <c r="H169" s="3">
        <v>0</v>
      </c>
      <c r="I169" s="4">
        <v>0</v>
      </c>
      <c r="J169" s="260">
        <f t="shared" si="2"/>
        <v>0</v>
      </c>
      <c r="K169" s="125" t="s">
        <v>171</v>
      </c>
    </row>
    <row r="170" spans="1:11" ht="14.4">
      <c r="A170" s="149"/>
      <c r="B170" s="209"/>
      <c r="C170" s="118" t="s">
        <v>75</v>
      </c>
      <c r="D170" s="118" t="s">
        <v>198</v>
      </c>
      <c r="E170" s="111">
        <v>5</v>
      </c>
      <c r="F170" s="112"/>
      <c r="G170" s="3">
        <v>0</v>
      </c>
      <c r="H170" s="3">
        <v>0</v>
      </c>
      <c r="I170" s="4">
        <v>0</v>
      </c>
      <c r="J170" s="260">
        <f t="shared" si="2"/>
        <v>0</v>
      </c>
      <c r="K170" s="125" t="s">
        <v>199</v>
      </c>
    </row>
    <row r="171" spans="1:11" ht="14.4">
      <c r="A171" s="149"/>
      <c r="B171" s="209"/>
      <c r="C171" s="118" t="s">
        <v>75</v>
      </c>
      <c r="D171" s="118" t="s">
        <v>177</v>
      </c>
      <c r="E171" s="111">
        <v>1</v>
      </c>
      <c r="F171" s="112"/>
      <c r="G171" s="3">
        <v>0</v>
      </c>
      <c r="H171" s="3">
        <v>0</v>
      </c>
      <c r="I171" s="4">
        <v>0</v>
      </c>
      <c r="J171" s="260">
        <f t="shared" ref="J171:J181" si="3">SUM((G171+H171)*(1-I171)*E171)</f>
        <v>0</v>
      </c>
      <c r="K171" s="125" t="s">
        <v>178</v>
      </c>
    </row>
    <row r="172" spans="1:11" ht="14.4">
      <c r="A172" s="149"/>
      <c r="B172" s="209"/>
      <c r="C172" s="118" t="s">
        <v>174</v>
      </c>
      <c r="D172" s="118" t="s">
        <v>175</v>
      </c>
      <c r="E172" s="111">
        <v>5</v>
      </c>
      <c r="F172" s="112"/>
      <c r="G172" s="3">
        <v>0</v>
      </c>
      <c r="H172" s="3">
        <v>0</v>
      </c>
      <c r="I172" s="4">
        <v>0</v>
      </c>
      <c r="J172" s="260">
        <f t="shared" si="3"/>
        <v>0</v>
      </c>
      <c r="K172" s="125" t="s">
        <v>176</v>
      </c>
    </row>
    <row r="173" spans="1:11" ht="14.4">
      <c r="A173" s="151" t="s">
        <v>147</v>
      </c>
      <c r="B173" s="150" t="s">
        <v>148</v>
      </c>
      <c r="C173" s="117" t="s">
        <v>75</v>
      </c>
      <c r="D173" s="117" t="s">
        <v>177</v>
      </c>
      <c r="E173" s="123">
        <v>1</v>
      </c>
      <c r="F173" s="124"/>
      <c r="G173" s="3">
        <v>0</v>
      </c>
      <c r="H173" s="3">
        <v>0</v>
      </c>
      <c r="I173" s="4">
        <v>0</v>
      </c>
      <c r="J173" s="128">
        <f t="shared" si="3"/>
        <v>0</v>
      </c>
      <c r="K173" s="127" t="s">
        <v>178</v>
      </c>
    </row>
    <row r="174" spans="1:11" ht="14.4">
      <c r="A174" s="151"/>
      <c r="B174" s="150"/>
      <c r="C174" s="117" t="s">
        <v>65</v>
      </c>
      <c r="D174" s="117" t="s">
        <v>172</v>
      </c>
      <c r="E174" s="123">
        <v>5</v>
      </c>
      <c r="F174" s="124"/>
      <c r="G174" s="3">
        <v>0</v>
      </c>
      <c r="H174" s="3">
        <v>0</v>
      </c>
      <c r="I174" s="4">
        <v>0</v>
      </c>
      <c r="J174" s="128">
        <f t="shared" si="3"/>
        <v>0</v>
      </c>
      <c r="K174" s="131" t="s">
        <v>173</v>
      </c>
    </row>
    <row r="175" spans="1:11" ht="14.4">
      <c r="A175" s="151"/>
      <c r="B175" s="150"/>
      <c r="C175" s="117" t="s">
        <v>68</v>
      </c>
      <c r="D175" s="117" t="s">
        <v>191</v>
      </c>
      <c r="E175" s="123">
        <v>5</v>
      </c>
      <c r="F175" s="124"/>
      <c r="G175" s="3">
        <v>0</v>
      </c>
      <c r="H175" s="3">
        <v>0</v>
      </c>
      <c r="I175" s="4">
        <v>0</v>
      </c>
      <c r="J175" s="128">
        <f t="shared" si="3"/>
        <v>0</v>
      </c>
      <c r="K175" s="131" t="s">
        <v>192</v>
      </c>
    </row>
    <row r="176" spans="1:11" ht="14.4">
      <c r="A176" s="151"/>
      <c r="B176" s="150"/>
      <c r="C176" s="117" t="s">
        <v>96</v>
      </c>
      <c r="D176" s="117" t="s">
        <v>201</v>
      </c>
      <c r="E176" s="123">
        <v>5</v>
      </c>
      <c r="F176" s="124"/>
      <c r="G176" s="3">
        <v>0</v>
      </c>
      <c r="H176" s="3">
        <v>0</v>
      </c>
      <c r="I176" s="4">
        <v>0</v>
      </c>
      <c r="J176" s="128">
        <f t="shared" si="3"/>
        <v>0</v>
      </c>
      <c r="K176" s="127" t="s">
        <v>202</v>
      </c>
    </row>
    <row r="177" spans="1:11" ht="14.4">
      <c r="A177" s="151"/>
      <c r="B177" s="150"/>
      <c r="C177" s="117" t="s">
        <v>181</v>
      </c>
      <c r="D177" s="117" t="s">
        <v>182</v>
      </c>
      <c r="E177" s="123">
        <v>5</v>
      </c>
      <c r="F177" s="124"/>
      <c r="G177" s="3">
        <v>0</v>
      </c>
      <c r="H177" s="3">
        <v>0</v>
      </c>
      <c r="I177" s="4">
        <v>0</v>
      </c>
      <c r="J177" s="128">
        <f t="shared" si="3"/>
        <v>0</v>
      </c>
      <c r="K177" s="131" t="s">
        <v>183</v>
      </c>
    </row>
    <row r="178" spans="1:11" ht="14.4">
      <c r="A178" s="151"/>
      <c r="B178" s="150"/>
      <c r="C178" s="117" t="s">
        <v>99</v>
      </c>
      <c r="D178" s="117" t="s">
        <v>332</v>
      </c>
      <c r="E178" s="123">
        <v>5</v>
      </c>
      <c r="F178" s="124"/>
      <c r="G178" s="3">
        <v>0</v>
      </c>
      <c r="H178" s="3">
        <v>0</v>
      </c>
      <c r="I178" s="4">
        <v>0</v>
      </c>
      <c r="J178" s="128">
        <f t="shared" si="3"/>
        <v>0</v>
      </c>
      <c r="K178" s="127" t="s">
        <v>185</v>
      </c>
    </row>
    <row r="179" spans="1:11" ht="14.4">
      <c r="A179" s="151"/>
      <c r="B179" s="150"/>
      <c r="C179" s="117" t="s">
        <v>35</v>
      </c>
      <c r="D179" s="117" t="s">
        <v>170</v>
      </c>
      <c r="E179" s="123">
        <v>2</v>
      </c>
      <c r="F179" s="124"/>
      <c r="G179" s="3">
        <v>0</v>
      </c>
      <c r="H179" s="3">
        <v>0</v>
      </c>
      <c r="I179" s="4">
        <v>0</v>
      </c>
      <c r="J179" s="128">
        <f t="shared" si="3"/>
        <v>0</v>
      </c>
      <c r="K179" s="127" t="s">
        <v>171</v>
      </c>
    </row>
    <row r="180" spans="1:11" ht="14.4">
      <c r="A180" s="151"/>
      <c r="B180" s="150"/>
      <c r="C180" s="117" t="s">
        <v>75</v>
      </c>
      <c r="D180" s="117" t="s">
        <v>189</v>
      </c>
      <c r="E180" s="123">
        <v>5</v>
      </c>
      <c r="F180" s="124"/>
      <c r="G180" s="3">
        <v>0</v>
      </c>
      <c r="H180" s="3">
        <v>0</v>
      </c>
      <c r="I180" s="4">
        <v>0</v>
      </c>
      <c r="J180" s="128">
        <f t="shared" si="3"/>
        <v>0</v>
      </c>
      <c r="K180" s="127" t="s">
        <v>190</v>
      </c>
    </row>
    <row r="181" spans="1:11" ht="14.4">
      <c r="A181" s="151"/>
      <c r="B181" s="150"/>
      <c r="C181" s="117" t="s">
        <v>174</v>
      </c>
      <c r="D181" s="117" t="s">
        <v>175</v>
      </c>
      <c r="E181" s="123">
        <v>5</v>
      </c>
      <c r="F181" s="124"/>
      <c r="G181" s="3">
        <v>0</v>
      </c>
      <c r="H181" s="3">
        <v>0</v>
      </c>
      <c r="I181" s="4">
        <v>0</v>
      </c>
      <c r="J181" s="128">
        <f t="shared" si="3"/>
        <v>0</v>
      </c>
      <c r="K181" s="127" t="s">
        <v>176</v>
      </c>
    </row>
    <row r="182" spans="1:11" ht="14.4">
      <c r="A182" s="160" t="s">
        <v>159</v>
      </c>
      <c r="B182" s="203"/>
      <c r="C182" s="66"/>
      <c r="D182" s="66"/>
      <c r="E182" s="205"/>
      <c r="F182" s="206"/>
      <c r="G182" s="66"/>
      <c r="H182" s="66"/>
      <c r="I182" s="66"/>
      <c r="J182" s="261">
        <f>SUM(J106:J181)</f>
        <v>0</v>
      </c>
      <c r="K182" s="67"/>
    </row>
    <row r="183" spans="1:11" ht="14.4">
      <c r="A183" s="204" t="s">
        <v>203</v>
      </c>
      <c r="B183" s="204"/>
      <c r="C183" s="204"/>
      <c r="D183" s="204"/>
      <c r="E183" s="52"/>
      <c r="F183" s="52"/>
      <c r="G183" s="51"/>
      <c r="H183" s="51"/>
      <c r="I183" s="51"/>
      <c r="J183" s="51"/>
    </row>
    <row r="184" spans="1:11" ht="14.4">
      <c r="A184" s="204" t="s">
        <v>204</v>
      </c>
      <c r="B184" s="204"/>
      <c r="C184" s="204"/>
      <c r="D184" s="204"/>
      <c r="E184" s="52"/>
      <c r="F184" s="52"/>
      <c r="G184" s="51"/>
      <c r="H184" s="51"/>
      <c r="I184" s="51"/>
      <c r="J184" s="51"/>
    </row>
    <row r="185" spans="1:11" ht="14.4">
      <c r="A185" s="204" t="s">
        <v>205</v>
      </c>
      <c r="B185" s="204"/>
      <c r="C185" s="204"/>
      <c r="D185" s="204"/>
      <c r="E185" s="52"/>
      <c r="F185" s="52"/>
      <c r="G185" s="51"/>
      <c r="H185" s="51"/>
      <c r="I185" s="51"/>
      <c r="J185" s="51"/>
    </row>
    <row r="186" spans="1:11" ht="14.4">
      <c r="B186" s="204"/>
      <c r="C186" s="204"/>
      <c r="D186" s="204"/>
      <c r="E186" s="204"/>
      <c r="F186" s="53"/>
      <c r="G186" s="52"/>
      <c r="H186" s="51"/>
      <c r="I186" s="51"/>
      <c r="J186" s="51"/>
    </row>
    <row r="187" spans="1:11" ht="17.399999999999999">
      <c r="A187" s="158" t="s">
        <v>206</v>
      </c>
      <c r="B187" s="158"/>
      <c r="C187" s="36"/>
      <c r="D187" s="54"/>
      <c r="E187" s="36"/>
      <c r="F187" s="36"/>
      <c r="G187" s="54"/>
      <c r="H187" s="36"/>
      <c r="I187" s="51"/>
      <c r="J187" s="51"/>
      <c r="K187" s="68"/>
    </row>
    <row r="188" spans="1:11" ht="14.4">
      <c r="A188" s="69"/>
      <c r="B188" s="38"/>
      <c r="C188" s="201" t="s">
        <v>207</v>
      </c>
      <c r="D188" s="202"/>
      <c r="E188" s="214" t="s">
        <v>4</v>
      </c>
      <c r="F188" s="215"/>
      <c r="G188" s="215"/>
      <c r="H188" s="70" t="s">
        <v>5</v>
      </c>
      <c r="I188" s="51"/>
      <c r="J188" s="51"/>
      <c r="K188" s="68"/>
    </row>
    <row r="189" spans="1:11" ht="27">
      <c r="A189" s="199" t="s">
        <v>208</v>
      </c>
      <c r="B189" s="200"/>
      <c r="C189" s="71" t="s">
        <v>209</v>
      </c>
      <c r="D189" s="71" t="s">
        <v>210</v>
      </c>
      <c r="E189" s="207" t="s">
        <v>211</v>
      </c>
      <c r="F189" s="208"/>
      <c r="G189" s="72" t="s">
        <v>212</v>
      </c>
      <c r="H189" s="73" t="s">
        <v>213</v>
      </c>
      <c r="I189" s="51"/>
      <c r="J189" s="51"/>
      <c r="K189" s="68"/>
    </row>
    <row r="190" spans="1:11" ht="14.4">
      <c r="A190" s="186" t="s">
        <v>214</v>
      </c>
      <c r="B190" s="187"/>
      <c r="C190" s="74">
        <v>50</v>
      </c>
      <c r="D190" s="7">
        <v>0</v>
      </c>
      <c r="E190" s="218">
        <v>10000</v>
      </c>
      <c r="F190" s="219"/>
      <c r="G190" s="8">
        <v>0</v>
      </c>
      <c r="H190" s="9">
        <f t="shared" ref="H190:H197" si="4">SUM(C190*D190)+(E190-E190*G190)*5</f>
        <v>50000</v>
      </c>
      <c r="I190" s="51"/>
      <c r="J190" s="51"/>
    </row>
    <row r="191" spans="1:11" ht="14.4">
      <c r="A191" s="152" t="s">
        <v>215</v>
      </c>
      <c r="B191" s="188"/>
      <c r="C191" s="76">
        <v>15</v>
      </c>
      <c r="D191" s="10">
        <v>0</v>
      </c>
      <c r="E191" s="220">
        <v>5000</v>
      </c>
      <c r="F191" s="221"/>
      <c r="G191" s="11">
        <v>0</v>
      </c>
      <c r="H191" s="12">
        <f t="shared" si="4"/>
        <v>25000</v>
      </c>
      <c r="I191" s="51"/>
      <c r="J191" s="51"/>
    </row>
    <row r="192" spans="1:11" ht="14.4">
      <c r="A192" s="166" t="s">
        <v>216</v>
      </c>
      <c r="B192" s="189"/>
      <c r="C192" s="74">
        <v>10</v>
      </c>
      <c r="D192" s="7">
        <v>0</v>
      </c>
      <c r="E192" s="222">
        <v>5000</v>
      </c>
      <c r="F192" s="223"/>
      <c r="G192" s="8">
        <v>0</v>
      </c>
      <c r="H192" s="13">
        <f t="shared" si="4"/>
        <v>25000</v>
      </c>
      <c r="I192" s="51"/>
      <c r="J192" s="51"/>
    </row>
    <row r="193" spans="1:11" ht="14.4">
      <c r="A193" s="152" t="s">
        <v>217</v>
      </c>
      <c r="B193" s="188"/>
      <c r="C193" s="76">
        <v>10</v>
      </c>
      <c r="D193" s="10">
        <v>0</v>
      </c>
      <c r="E193" s="220">
        <v>5000</v>
      </c>
      <c r="F193" s="221"/>
      <c r="G193" s="11">
        <v>0</v>
      </c>
      <c r="H193" s="12">
        <f t="shared" si="4"/>
        <v>25000</v>
      </c>
      <c r="I193" s="51"/>
      <c r="J193" s="51"/>
    </row>
    <row r="194" spans="1:11" ht="14.4">
      <c r="A194" s="166" t="s">
        <v>218</v>
      </c>
      <c r="B194" s="190"/>
      <c r="C194" s="77">
        <v>10</v>
      </c>
      <c r="D194" s="10">
        <v>0</v>
      </c>
      <c r="E194" s="222">
        <v>5000</v>
      </c>
      <c r="F194" s="223"/>
      <c r="G194" s="11">
        <v>0</v>
      </c>
      <c r="H194" s="13">
        <f t="shared" si="4"/>
        <v>25000</v>
      </c>
      <c r="I194" s="51"/>
      <c r="J194" s="51"/>
    </row>
    <row r="195" spans="1:11" ht="14.4">
      <c r="A195" s="191" t="s">
        <v>219</v>
      </c>
      <c r="B195" s="192"/>
      <c r="C195" s="78">
        <v>10</v>
      </c>
      <c r="D195" s="10">
        <v>0</v>
      </c>
      <c r="E195" s="210">
        <v>5000</v>
      </c>
      <c r="F195" s="211"/>
      <c r="G195" s="19">
        <v>0</v>
      </c>
      <c r="H195" s="20">
        <f t="shared" si="4"/>
        <v>25000</v>
      </c>
      <c r="I195" s="51"/>
      <c r="J195" s="51"/>
    </row>
    <row r="196" spans="1:11" ht="18" customHeight="1">
      <c r="A196" s="193" t="s">
        <v>220</v>
      </c>
      <c r="B196" s="194"/>
      <c r="C196" s="77">
        <v>10</v>
      </c>
      <c r="D196" s="17">
        <v>0</v>
      </c>
      <c r="E196" s="212">
        <v>5000</v>
      </c>
      <c r="F196" s="213"/>
      <c r="G196" s="22">
        <v>0</v>
      </c>
      <c r="H196" s="23">
        <f t="shared" si="4"/>
        <v>25000</v>
      </c>
      <c r="I196" s="51"/>
      <c r="J196" s="51"/>
    </row>
    <row r="197" spans="1:11" ht="18" customHeight="1">
      <c r="A197" s="195" t="s">
        <v>221</v>
      </c>
      <c r="B197" s="196"/>
      <c r="C197" s="78">
        <v>10</v>
      </c>
      <c r="D197" s="17">
        <v>0</v>
      </c>
      <c r="E197" s="216">
        <v>5000</v>
      </c>
      <c r="F197" s="216"/>
      <c r="G197" s="21">
        <v>0</v>
      </c>
      <c r="H197" s="18">
        <f t="shared" si="4"/>
        <v>25000</v>
      </c>
      <c r="I197" s="51"/>
      <c r="J197" s="51"/>
    </row>
    <row r="198" spans="1:11" ht="14.4">
      <c r="A198" s="193" t="s">
        <v>222</v>
      </c>
      <c r="B198" s="194"/>
      <c r="C198" s="109">
        <v>5</v>
      </c>
      <c r="D198" s="106">
        <v>0</v>
      </c>
      <c r="E198" s="226">
        <v>5000</v>
      </c>
      <c r="F198" s="227"/>
      <c r="G198" s="107">
        <v>0</v>
      </c>
      <c r="H198" s="110">
        <f>SUM(C198*D198)+(E198-E198*G198)*5</f>
        <v>25000</v>
      </c>
      <c r="I198" s="51"/>
      <c r="J198" s="51"/>
    </row>
    <row r="199" spans="1:11" ht="14.4" customHeight="1">
      <c r="A199" s="191" t="s">
        <v>223</v>
      </c>
      <c r="B199" s="192"/>
      <c r="C199" s="105">
        <v>5</v>
      </c>
      <c r="D199" s="106">
        <v>0</v>
      </c>
      <c r="E199" s="224">
        <v>5000</v>
      </c>
      <c r="F199" s="225"/>
      <c r="G199" s="107">
        <v>0</v>
      </c>
      <c r="H199" s="108">
        <f>SUM(C199*D199)+(E199-E199*G199)*5</f>
        <v>25000</v>
      </c>
      <c r="I199" s="51"/>
      <c r="J199" s="51"/>
    </row>
    <row r="200" spans="1:11" ht="14.4">
      <c r="A200" s="166" t="s">
        <v>224</v>
      </c>
      <c r="B200" s="197"/>
      <c r="C200" s="77">
        <v>10</v>
      </c>
      <c r="D200" s="10">
        <v>0</v>
      </c>
      <c r="E200" s="232">
        <v>5000</v>
      </c>
      <c r="F200" s="233"/>
      <c r="G200" s="11">
        <v>0</v>
      </c>
      <c r="H200" s="13">
        <f>SUM(C200*D200)+(E200-E200*G200)*5</f>
        <v>25000</v>
      </c>
      <c r="I200" s="51"/>
      <c r="J200" s="51"/>
    </row>
    <row r="201" spans="1:11" ht="14.4">
      <c r="A201" s="152" t="s">
        <v>225</v>
      </c>
      <c r="B201" s="198"/>
      <c r="C201" s="78">
        <v>10</v>
      </c>
      <c r="D201" s="10">
        <v>0</v>
      </c>
      <c r="E201" s="230">
        <v>5000</v>
      </c>
      <c r="F201" s="231"/>
      <c r="G201" s="11">
        <v>0</v>
      </c>
      <c r="H201" s="12">
        <f>SUM(C201*D201)+(E201-E201*G201)*5</f>
        <v>25000</v>
      </c>
      <c r="I201" s="51"/>
      <c r="J201" s="51"/>
    </row>
    <row r="202" spans="1:11" ht="14.4">
      <c r="A202" s="166" t="s">
        <v>226</v>
      </c>
      <c r="B202" s="166"/>
      <c r="C202" s="77">
        <v>10</v>
      </c>
      <c r="D202" s="10">
        <v>0</v>
      </c>
      <c r="E202" s="228">
        <v>5000</v>
      </c>
      <c r="F202" s="229"/>
      <c r="G202" s="11">
        <v>0</v>
      </c>
      <c r="H202" s="13">
        <f>SUM(C202*D202)+(E202-E202*G202)*5</f>
        <v>25000</v>
      </c>
      <c r="I202" s="51"/>
      <c r="J202" s="51"/>
    </row>
    <row r="203" spans="1:11" ht="18" customHeight="1">
      <c r="A203" s="160" t="s">
        <v>159</v>
      </c>
      <c r="B203" s="160"/>
      <c r="C203" s="79"/>
      <c r="D203" s="79"/>
      <c r="E203" s="217"/>
      <c r="F203" s="217"/>
      <c r="G203" s="79"/>
      <c r="H203" s="80">
        <f>SUM(H190:H202)</f>
        <v>350000</v>
      </c>
      <c r="I203" s="81"/>
      <c r="J203" s="81"/>
      <c r="K203" s="46"/>
    </row>
    <row r="204" spans="1:11" ht="18" customHeight="1">
      <c r="A204" s="153" t="s">
        <v>227</v>
      </c>
      <c r="B204" s="153"/>
      <c r="C204" s="153"/>
      <c r="D204" s="153"/>
      <c r="E204" s="83"/>
      <c r="F204" s="83"/>
      <c r="G204" s="83"/>
      <c r="H204" s="83"/>
      <c r="I204" s="83"/>
      <c r="J204" s="51"/>
      <c r="K204" s="84"/>
    </row>
    <row r="205" spans="1:11" ht="14.4">
      <c r="B205" s="85"/>
      <c r="C205" s="85"/>
      <c r="D205" s="85"/>
      <c r="E205" s="83"/>
      <c r="F205" s="83"/>
      <c r="G205" s="83"/>
      <c r="H205" s="83"/>
      <c r="I205" s="83"/>
      <c r="J205" s="51"/>
    </row>
    <row r="206" spans="1:11" s="68" customFormat="1" ht="17.399999999999999">
      <c r="A206" s="158" t="s">
        <v>228</v>
      </c>
      <c r="B206" s="158"/>
      <c r="C206" s="158"/>
      <c r="D206" s="54"/>
      <c r="E206" s="54"/>
      <c r="F206" s="54"/>
      <c r="G206" s="54"/>
      <c r="J206" s="51"/>
      <c r="K206"/>
    </row>
    <row r="207" spans="1:11" s="68" customFormat="1" ht="14.4" customHeight="1">
      <c r="A207" s="154" t="s">
        <v>229</v>
      </c>
      <c r="B207" s="155"/>
      <c r="C207" s="156" t="s">
        <v>230</v>
      </c>
      <c r="D207" s="157" t="s">
        <v>231</v>
      </c>
      <c r="E207" s="176" t="s">
        <v>232</v>
      </c>
      <c r="F207" s="177"/>
      <c r="G207" s="167" t="s">
        <v>233</v>
      </c>
      <c r="J207" s="51"/>
      <c r="K207"/>
    </row>
    <row r="208" spans="1:11" s="68" customFormat="1" ht="14.4">
      <c r="A208" s="154"/>
      <c r="B208" s="155"/>
      <c r="C208" s="156"/>
      <c r="D208" s="157"/>
      <c r="E208" s="178"/>
      <c r="F208" s="179"/>
      <c r="G208" s="167"/>
      <c r="J208" s="51"/>
      <c r="K208"/>
    </row>
    <row r="209" spans="1:11" ht="14.4">
      <c r="A209" s="168" t="s">
        <v>215</v>
      </c>
      <c r="B209" s="169"/>
      <c r="C209" s="24">
        <v>0</v>
      </c>
      <c r="D209" s="76">
        <v>50</v>
      </c>
      <c r="E209" s="172">
        <f>D194</f>
        <v>0</v>
      </c>
      <c r="F209" s="173"/>
      <c r="G209" s="14">
        <f>(E209*C209)*(D209)*5</f>
        <v>0</v>
      </c>
      <c r="H209" s="68"/>
      <c r="I209" s="68"/>
      <c r="J209" s="51"/>
    </row>
    <row r="210" spans="1:11" ht="14.4">
      <c r="A210" s="170" t="s">
        <v>216</v>
      </c>
      <c r="B210" s="171"/>
      <c r="C210" s="24">
        <v>0</v>
      </c>
      <c r="D210" s="87">
        <v>30</v>
      </c>
      <c r="E210" s="174">
        <f>D194</f>
        <v>0</v>
      </c>
      <c r="F210" s="175"/>
      <c r="G210" s="15">
        <f>(E210*C210)*(D210)*5</f>
        <v>0</v>
      </c>
      <c r="H210" s="68"/>
      <c r="I210" s="68"/>
      <c r="J210" s="51"/>
    </row>
    <row r="211" spans="1:11" ht="14.4">
      <c r="A211" s="168" t="s">
        <v>217</v>
      </c>
      <c r="B211" s="169"/>
      <c r="C211" s="24">
        <v>0</v>
      </c>
      <c r="D211" s="76">
        <v>20</v>
      </c>
      <c r="E211" s="172">
        <f>D194</f>
        <v>0</v>
      </c>
      <c r="F211" s="173"/>
      <c r="G211" s="14">
        <f>(E211*C211)*(D211)*5</f>
        <v>0</v>
      </c>
      <c r="H211" s="68"/>
      <c r="I211" s="68"/>
      <c r="J211" s="51"/>
    </row>
    <row r="212" spans="1:11" ht="14.4">
      <c r="A212" s="166" t="s">
        <v>234</v>
      </c>
      <c r="B212" s="166"/>
      <c r="C212" s="24">
        <v>0</v>
      </c>
      <c r="D212" s="162">
        <v>360000</v>
      </c>
      <c r="E212" s="163"/>
      <c r="F212" s="25"/>
      <c r="G212" s="88">
        <f>SUM(D212*C212)</f>
        <v>0</v>
      </c>
      <c r="H212" s="68"/>
      <c r="I212" s="68"/>
      <c r="J212" s="51"/>
    </row>
    <row r="213" spans="1:11" ht="14.4">
      <c r="A213" s="152" t="s">
        <v>235</v>
      </c>
      <c r="B213" s="152"/>
      <c r="C213" s="24">
        <v>0</v>
      </c>
      <c r="D213" s="164">
        <v>360000</v>
      </c>
      <c r="E213" s="165"/>
      <c r="F213" s="26"/>
      <c r="G213" s="89">
        <f>SUM(D213*C213)</f>
        <v>0</v>
      </c>
      <c r="H213" s="68"/>
      <c r="I213" s="68"/>
      <c r="J213" s="51"/>
    </row>
    <row r="214" spans="1:11" ht="14.4">
      <c r="A214" s="159" t="s">
        <v>159</v>
      </c>
      <c r="B214" s="159"/>
      <c r="C214" s="90"/>
      <c r="D214" s="90"/>
      <c r="E214" s="91"/>
      <c r="F214" s="91"/>
      <c r="G214" s="16">
        <f>SUM(G209:G213)</f>
        <v>0</v>
      </c>
      <c r="H214" s="92"/>
      <c r="I214" s="92"/>
      <c r="J214" s="93"/>
      <c r="K214" s="84"/>
    </row>
    <row r="215" spans="1:11" ht="14.4">
      <c r="A215" s="153" t="s">
        <v>236</v>
      </c>
      <c r="B215" s="153"/>
      <c r="C215" s="153"/>
      <c r="D215" s="68"/>
      <c r="E215" s="68"/>
      <c r="F215" s="68"/>
      <c r="G215" s="68"/>
      <c r="H215" s="68"/>
      <c r="I215" s="68"/>
      <c r="J215" s="51"/>
    </row>
    <row r="216" spans="1:11" ht="14.4">
      <c r="A216" s="153" t="s">
        <v>237</v>
      </c>
      <c r="B216" s="153"/>
      <c r="C216" s="153"/>
      <c r="D216" s="68"/>
      <c r="E216" s="68"/>
      <c r="F216" s="68"/>
      <c r="G216" s="68"/>
      <c r="H216" s="68"/>
      <c r="I216" s="68"/>
      <c r="J216" s="51"/>
    </row>
    <row r="217" spans="1:11" s="46" customFormat="1" ht="18" customHeight="1">
      <c r="A217"/>
      <c r="B217" s="82"/>
      <c r="C217" s="82"/>
      <c r="D217" s="68"/>
      <c r="E217" s="68"/>
      <c r="F217" s="68"/>
      <c r="G217" s="68"/>
      <c r="H217" s="68"/>
      <c r="I217" s="68"/>
      <c r="J217" s="51"/>
      <c r="K217"/>
    </row>
    <row r="218" spans="1:11" s="84" customFormat="1" ht="18" customHeight="1">
      <c r="A218" s="34" t="s">
        <v>333</v>
      </c>
      <c r="B218" s="34"/>
      <c r="C218" s="54"/>
      <c r="D218" s="54"/>
      <c r="E218" s="54"/>
      <c r="F218" s="54"/>
      <c r="G218" s="54"/>
      <c r="H218" s="54"/>
      <c r="I218" s="54"/>
      <c r="J218" s="54"/>
      <c r="K218"/>
    </row>
    <row r="219" spans="1:11" ht="17.399999999999999" customHeight="1">
      <c r="A219" s="160" t="s">
        <v>238</v>
      </c>
      <c r="B219" s="160"/>
      <c r="C219" s="160"/>
      <c r="D219" s="160"/>
      <c r="E219" s="160"/>
      <c r="F219" s="160"/>
      <c r="G219" s="160"/>
      <c r="H219" s="160"/>
      <c r="I219" s="94"/>
      <c r="J219" s="95">
        <f>J98+J182+H203+G214</f>
        <v>350000</v>
      </c>
    </row>
    <row r="220" spans="1:11" ht="24" customHeight="1">
      <c r="A220" s="86" t="s">
        <v>239</v>
      </c>
      <c r="B220" s="86"/>
      <c r="C220" s="86"/>
      <c r="D220" s="96"/>
      <c r="E220" s="96"/>
      <c r="F220" s="96"/>
      <c r="G220" s="96"/>
      <c r="H220" s="96"/>
      <c r="I220" s="96"/>
      <c r="J220" s="96"/>
    </row>
    <row r="221" spans="1:11" ht="14.4">
      <c r="A221" s="161" t="s">
        <v>334</v>
      </c>
      <c r="B221" s="161"/>
      <c r="C221" s="161"/>
      <c r="D221" s="161"/>
      <c r="E221" s="161"/>
      <c r="F221" s="161"/>
      <c r="G221" s="161"/>
      <c r="H221" s="161"/>
      <c r="I221" s="161"/>
      <c r="J221" s="96"/>
    </row>
    <row r="222" spans="1:11" ht="14.4">
      <c r="A222" s="161"/>
      <c r="B222" s="161"/>
      <c r="C222" s="161"/>
      <c r="D222" s="161"/>
      <c r="E222" s="161"/>
      <c r="F222" s="161"/>
      <c r="G222" s="161"/>
      <c r="H222" s="161"/>
      <c r="I222" s="161"/>
      <c r="J222" s="96"/>
    </row>
    <row r="223" spans="1:11" ht="14.4">
      <c r="A223" s="161"/>
      <c r="B223" s="161"/>
      <c r="C223" s="161"/>
      <c r="D223" s="161"/>
      <c r="E223" s="161"/>
      <c r="F223" s="161"/>
      <c r="G223" s="161"/>
      <c r="H223" s="161"/>
      <c r="I223" s="161"/>
    </row>
    <row r="224" spans="1:11" ht="14.4">
      <c r="A224" s="152" t="s">
        <v>240</v>
      </c>
      <c r="B224" s="152"/>
      <c r="C224" s="152"/>
      <c r="D224" s="99"/>
      <c r="E224" s="99"/>
      <c r="F224" s="99"/>
      <c r="G224" s="99"/>
      <c r="H224" s="99"/>
      <c r="I224" s="99"/>
      <c r="J224" s="99"/>
    </row>
    <row r="225" spans="1:11" ht="14.4">
      <c r="A225" s="152" t="s">
        <v>241</v>
      </c>
      <c r="B225" s="152"/>
      <c r="C225" s="152"/>
      <c r="D225" s="152"/>
      <c r="E225" s="99"/>
      <c r="F225" s="99"/>
      <c r="G225" s="99"/>
      <c r="H225" s="99"/>
      <c r="I225" s="99"/>
      <c r="J225" s="99"/>
    </row>
    <row r="226" spans="1:11" ht="14.4">
      <c r="B226" s="75"/>
      <c r="C226" s="99"/>
      <c r="D226" s="99"/>
      <c r="E226" s="99"/>
      <c r="F226" s="99"/>
      <c r="G226" s="99"/>
      <c r="H226" s="99"/>
      <c r="I226" s="99"/>
      <c r="J226" s="99"/>
    </row>
    <row r="227" spans="1:11" ht="14.4">
      <c r="A227" s="161" t="s">
        <v>242</v>
      </c>
      <c r="B227" s="161"/>
      <c r="C227" s="161"/>
      <c r="D227" s="161"/>
      <c r="E227" s="161"/>
      <c r="F227" s="161"/>
      <c r="G227" s="161"/>
      <c r="H227" s="161"/>
      <c r="I227" s="161"/>
      <c r="J227" s="99"/>
    </row>
    <row r="228" spans="1:11" s="84" customFormat="1" ht="18" customHeight="1">
      <c r="A228" s="161"/>
      <c r="B228" s="161"/>
      <c r="C228" s="161"/>
      <c r="D228" s="161"/>
      <c r="E228" s="161"/>
      <c r="F228" s="161"/>
      <c r="G228" s="161"/>
      <c r="H228" s="161"/>
      <c r="I228" s="161"/>
      <c r="J228" s="99"/>
      <c r="K228"/>
    </row>
    <row r="229" spans="1:11" ht="14.4" customHeight="1">
      <c r="B229" s="97"/>
      <c r="C229" s="97"/>
      <c r="D229" s="97"/>
      <c r="E229" s="97"/>
      <c r="F229" s="97"/>
      <c r="G229" s="97"/>
      <c r="H229" s="97"/>
      <c r="I229" s="97"/>
      <c r="J229" s="99"/>
    </row>
    <row r="230" spans="1:11" ht="14.4" customHeight="1">
      <c r="A230" s="180" t="s">
        <v>243</v>
      </c>
      <c r="B230" s="181"/>
      <c r="C230" s="184"/>
      <c r="D230" s="185"/>
      <c r="E230" s="100"/>
      <c r="F230" s="100"/>
      <c r="G230" s="100"/>
      <c r="H230" s="99"/>
      <c r="I230" s="99"/>
      <c r="J230" s="99"/>
    </row>
    <row r="231" spans="1:11" ht="14.4">
      <c r="A231" s="180" t="s">
        <v>244</v>
      </c>
      <c r="B231" s="181"/>
      <c r="C231" s="182"/>
      <c r="D231" s="183"/>
      <c r="E231" s="101"/>
      <c r="F231" s="101"/>
      <c r="G231" s="101"/>
      <c r="H231" s="99"/>
      <c r="I231" s="99"/>
      <c r="J231" s="99"/>
    </row>
    <row r="232" spans="1:11" ht="14.4">
      <c r="A232" s="180" t="s">
        <v>245</v>
      </c>
      <c r="B232" s="181"/>
      <c r="C232" s="182"/>
      <c r="D232" s="183"/>
      <c r="E232" s="102"/>
      <c r="F232" s="102"/>
      <c r="G232" s="102"/>
      <c r="H232" s="99"/>
      <c r="I232" s="99"/>
      <c r="J232" s="99"/>
    </row>
    <row r="233" spans="1:11" ht="28.95" customHeight="1">
      <c r="A233" s="180" t="s">
        <v>246</v>
      </c>
      <c r="B233" s="181"/>
      <c r="C233" s="182"/>
      <c r="D233" s="183"/>
      <c r="E233" s="102"/>
      <c r="F233" s="102"/>
      <c r="G233" s="102"/>
      <c r="H233" s="99"/>
      <c r="I233" s="99"/>
      <c r="J233" s="99"/>
    </row>
    <row r="234" spans="1:11" ht="14.4">
      <c r="C234" s="99"/>
      <c r="D234" s="99"/>
      <c r="E234" s="99"/>
      <c r="F234" s="99"/>
      <c r="G234" s="99"/>
      <c r="H234" s="99"/>
      <c r="I234" s="99"/>
      <c r="J234" s="99"/>
    </row>
    <row r="235" spans="1:11" ht="14.4" customHeight="1">
      <c r="A235" s="27" t="s">
        <v>330</v>
      </c>
      <c r="B235"/>
      <c r="C235"/>
      <c r="D235"/>
      <c r="E235" s="28"/>
      <c r="F235" s="28"/>
      <c r="G235" s="28"/>
      <c r="H235" s="28"/>
      <c r="I235" s="28"/>
      <c r="J235" s="28"/>
    </row>
    <row r="236" spans="1:11" ht="14.4">
      <c r="A236" s="27"/>
      <c r="C236" s="104"/>
      <c r="D236" s="99"/>
      <c r="E236" s="99"/>
      <c r="F236" s="99"/>
      <c r="G236" s="99"/>
      <c r="H236" s="99"/>
      <c r="I236" s="99"/>
      <c r="J236" s="99"/>
    </row>
    <row r="237" spans="1:11" ht="14.4"/>
    <row r="238" spans="1:11" ht="14.4"/>
    <row r="239" spans="1:11" ht="14.4"/>
    <row r="240" spans="1:11" ht="14.4"/>
    <row r="241" ht="14.4" customHeight="1"/>
    <row r="242" ht="14.4"/>
    <row r="243" ht="14.4"/>
    <row r="244" ht="14.4"/>
    <row r="245" ht="14.4"/>
    <row r="246" ht="14.4"/>
    <row r="247" ht="14.4"/>
    <row r="248" ht="14.4"/>
    <row r="249" ht="14.4"/>
    <row r="250" ht="14.4"/>
    <row r="251" ht="14.4"/>
    <row r="252" ht="14.4"/>
    <row r="253" ht="14.4"/>
    <row r="254" ht="14.4"/>
    <row r="255" ht="14.4"/>
    <row r="256" ht="14.4"/>
    <row r="257" ht="14.4"/>
    <row r="258" ht="14.4"/>
    <row r="260" ht="14.4"/>
    <row r="261" ht="14.4"/>
    <row r="267" ht="14.4"/>
  </sheetData>
  <sheetProtection algorithmName="SHA-512" hashValue="2x5AtIgtWlzfM/n0zWnvjcZtZ07Q6GAd4vHAmFN2B0EqmSxAL/hHwYvSy+N+pzz8U7rVXu6Cr/WvOGVmw8FBuQ==" saltValue="su7UsLlIIG6VKkQKWio7Ug==" spinCount="100000" sheet="1" objects="1" scenarios="1"/>
  <protectedRanges>
    <protectedRange algorithmName="SHA-512" hashValue="WrYI2X0LdgFHsSQVnCmb6p9bAFsf7R0c1xu9GAJDtZbaXdfW5jXHm/3cNeg32fI1gOBac8VDHou8Ty8/4TWWOg==" saltValue="aF26ox8OWjlExW5g1VlgIw==" spinCount="100000" sqref="D190:D202 C209:C213 C230:D233 H198:H199 G190:G197 G10:I97 G106:I181" name="Invulcellen"/>
  </protectedRanges>
  <mergeCells count="135">
    <mergeCell ref="B121:B126"/>
    <mergeCell ref="A121:A126"/>
    <mergeCell ref="A41:A48"/>
    <mergeCell ref="B27:B32"/>
    <mergeCell ref="A27:A32"/>
    <mergeCell ref="B49:B53"/>
    <mergeCell ref="A49:A53"/>
    <mergeCell ref="E117:F117"/>
    <mergeCell ref="B70:B77"/>
    <mergeCell ref="B78:B85"/>
    <mergeCell ref="B86:B97"/>
    <mergeCell ref="E106:F106"/>
    <mergeCell ref="E108:F108"/>
    <mergeCell ref="B110:B120"/>
    <mergeCell ref="A110:A120"/>
    <mergeCell ref="B106:B109"/>
    <mergeCell ref="A106:A109"/>
    <mergeCell ref="A70:A77"/>
    <mergeCell ref="A78:A85"/>
    <mergeCell ref="A86:A97"/>
    <mergeCell ref="E112:F112"/>
    <mergeCell ref="E113:F113"/>
    <mergeCell ref="A1:J4"/>
    <mergeCell ref="E115:F115"/>
    <mergeCell ref="E116:F116"/>
    <mergeCell ref="C7:D7"/>
    <mergeCell ref="E7:G7"/>
    <mergeCell ref="A98:B98"/>
    <mergeCell ref="E104:G104"/>
    <mergeCell ref="E107:F107"/>
    <mergeCell ref="E110:F110"/>
    <mergeCell ref="H7:I7"/>
    <mergeCell ref="E8:F8"/>
    <mergeCell ref="H104:I104"/>
    <mergeCell ref="E105:F105"/>
    <mergeCell ref="B24:B26"/>
    <mergeCell ref="B33:B40"/>
    <mergeCell ref="B41:B48"/>
    <mergeCell ref="A24:A26"/>
    <mergeCell ref="A33:A40"/>
    <mergeCell ref="B54:B68"/>
    <mergeCell ref="E109:F109"/>
    <mergeCell ref="E111:F111"/>
    <mergeCell ref="E114:F114"/>
    <mergeCell ref="B10:B23"/>
    <mergeCell ref="A10:A23"/>
    <mergeCell ref="E195:F195"/>
    <mergeCell ref="E196:F196"/>
    <mergeCell ref="E188:G188"/>
    <mergeCell ref="E197:F197"/>
    <mergeCell ref="E203:F203"/>
    <mergeCell ref="E190:F190"/>
    <mergeCell ref="E191:F191"/>
    <mergeCell ref="E192:F192"/>
    <mergeCell ref="E193:F193"/>
    <mergeCell ref="E194:F194"/>
    <mergeCell ref="E199:F199"/>
    <mergeCell ref="E198:F198"/>
    <mergeCell ref="E202:F202"/>
    <mergeCell ref="E201:F201"/>
    <mergeCell ref="E200:F200"/>
    <mergeCell ref="A189:B189"/>
    <mergeCell ref="C188:D188"/>
    <mergeCell ref="A187:B187"/>
    <mergeCell ref="A54:A68"/>
    <mergeCell ref="A182:B182"/>
    <mergeCell ref="A183:D183"/>
    <mergeCell ref="A184:D184"/>
    <mergeCell ref="A185:D185"/>
    <mergeCell ref="B186:E186"/>
    <mergeCell ref="E182:F182"/>
    <mergeCell ref="E189:F189"/>
    <mergeCell ref="B134:B140"/>
    <mergeCell ref="B141:B146"/>
    <mergeCell ref="B147:B152"/>
    <mergeCell ref="B160:B166"/>
    <mergeCell ref="B153:B158"/>
    <mergeCell ref="A134:A140"/>
    <mergeCell ref="A141:A146"/>
    <mergeCell ref="A147:A152"/>
    <mergeCell ref="A153:A158"/>
    <mergeCell ref="A160:A166"/>
    <mergeCell ref="B128:B133"/>
    <mergeCell ref="A128:A133"/>
    <mergeCell ref="B167:B172"/>
    <mergeCell ref="A190:B190"/>
    <mergeCell ref="A191:B191"/>
    <mergeCell ref="A203:B203"/>
    <mergeCell ref="A192:B192"/>
    <mergeCell ref="A193:B193"/>
    <mergeCell ref="A194:B194"/>
    <mergeCell ref="A195:B195"/>
    <mergeCell ref="A196:B196"/>
    <mergeCell ref="A197:B197"/>
    <mergeCell ref="A198:B198"/>
    <mergeCell ref="A199:B199"/>
    <mergeCell ref="A200:B200"/>
    <mergeCell ref="A201:B201"/>
    <mergeCell ref="A202:B202"/>
    <mergeCell ref="E210:F210"/>
    <mergeCell ref="E207:F208"/>
    <mergeCell ref="E209:F209"/>
    <mergeCell ref="A233:B233"/>
    <mergeCell ref="C233:D233"/>
    <mergeCell ref="A230:B230"/>
    <mergeCell ref="C230:D230"/>
    <mergeCell ref="A231:B231"/>
    <mergeCell ref="C231:D231"/>
    <mergeCell ref="A232:B232"/>
    <mergeCell ref="C232:D232"/>
    <mergeCell ref="A227:I228"/>
    <mergeCell ref="A167:A172"/>
    <mergeCell ref="B173:B181"/>
    <mergeCell ref="A173:A181"/>
    <mergeCell ref="A225:D225"/>
    <mergeCell ref="A204:D204"/>
    <mergeCell ref="A207:B208"/>
    <mergeCell ref="C207:C208"/>
    <mergeCell ref="D207:D208"/>
    <mergeCell ref="A206:C206"/>
    <mergeCell ref="A214:B214"/>
    <mergeCell ref="A215:C215"/>
    <mergeCell ref="A219:H219"/>
    <mergeCell ref="A221:I223"/>
    <mergeCell ref="D212:E212"/>
    <mergeCell ref="D213:E213"/>
    <mergeCell ref="A212:B212"/>
    <mergeCell ref="A213:B213"/>
    <mergeCell ref="A224:C224"/>
    <mergeCell ref="A216:C216"/>
    <mergeCell ref="G207:G208"/>
    <mergeCell ref="A209:B209"/>
    <mergeCell ref="A210:B210"/>
    <mergeCell ref="A211:B211"/>
    <mergeCell ref="E211:F211"/>
  </mergeCells>
  <phoneticPr fontId="18" type="noConversion"/>
  <pageMargins left="0.7" right="0.7" top="0.75" bottom="0.75" header="0.3" footer="0.3"/>
  <pageSetup paperSize="9"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79D216E-4B6A-4A3D-899D-4DEFD059BCA5}">
  <dimension ref="A1:K191"/>
  <sheetViews>
    <sheetView topLeftCell="A101" workbookViewId="0">
      <selection activeCell="C120" sqref="C120"/>
    </sheetView>
  </sheetViews>
  <sheetFormatPr defaultRowHeight="14.4"/>
  <cols>
    <col min="1" max="1" width="12.33203125" style="28" customWidth="1"/>
    <col min="2" max="2" width="21.88671875" customWidth="1"/>
    <col min="3" max="3" width="40.6640625" customWidth="1"/>
    <col min="4" max="4" width="167.109375" style="130" bestFit="1" customWidth="1"/>
  </cols>
  <sheetData>
    <row r="1" spans="1:11" ht="14.4" customHeight="1">
      <c r="A1" s="234" t="s">
        <v>247</v>
      </c>
      <c r="B1" s="234"/>
      <c r="C1" s="234"/>
      <c r="D1" s="255"/>
      <c r="E1" s="132"/>
      <c r="F1" s="132"/>
      <c r="G1" s="132"/>
      <c r="H1" s="132"/>
      <c r="I1" s="132"/>
      <c r="J1" s="132"/>
      <c r="K1" s="132"/>
    </row>
    <row r="2" spans="1:11" ht="14.4" customHeight="1">
      <c r="A2" s="234"/>
      <c r="B2" s="234"/>
      <c r="C2" s="234"/>
      <c r="D2" s="255"/>
      <c r="E2" s="132"/>
      <c r="F2" s="132"/>
      <c r="G2" s="132"/>
      <c r="H2" s="132"/>
      <c r="I2" s="132"/>
      <c r="J2" s="132"/>
      <c r="K2" s="132"/>
    </row>
    <row r="3" spans="1:11" ht="14.4" customHeight="1">
      <c r="A3" s="234"/>
      <c r="B3" s="234"/>
      <c r="C3" s="234"/>
      <c r="D3" s="255"/>
      <c r="E3" s="132"/>
      <c r="F3" s="132"/>
      <c r="G3" s="132"/>
      <c r="H3" s="132"/>
      <c r="I3" s="132"/>
      <c r="J3" s="132"/>
      <c r="K3" s="132"/>
    </row>
    <row r="4" spans="1:11" ht="14.4" customHeight="1">
      <c r="A4" s="234"/>
      <c r="B4" s="234"/>
      <c r="C4" s="234"/>
      <c r="D4" s="255"/>
      <c r="E4" s="132"/>
      <c r="F4" s="132"/>
      <c r="G4" s="132"/>
      <c r="H4" s="132"/>
      <c r="I4" s="132"/>
      <c r="J4" s="132"/>
      <c r="K4" s="132"/>
    </row>
    <row r="5" spans="1:11">
      <c r="A5" s="133" t="s">
        <v>248</v>
      </c>
      <c r="B5" s="134" t="s">
        <v>249</v>
      </c>
      <c r="C5" s="134" t="s">
        <v>250</v>
      </c>
      <c r="D5" s="135" t="s">
        <v>251</v>
      </c>
    </row>
    <row r="6" spans="1:11">
      <c r="A6" s="256" t="s">
        <v>252</v>
      </c>
      <c r="B6" s="136" t="s">
        <v>20</v>
      </c>
      <c r="C6" s="136" t="s">
        <v>18</v>
      </c>
      <c r="D6" s="136" t="s">
        <v>253</v>
      </c>
    </row>
    <row r="7" spans="1:11">
      <c r="A7" s="254"/>
      <c r="B7" s="137" t="s">
        <v>24</v>
      </c>
      <c r="C7" s="137" t="s">
        <v>22</v>
      </c>
      <c r="D7" s="137" t="s">
        <v>254</v>
      </c>
    </row>
    <row r="8" spans="1:11">
      <c r="A8" s="254"/>
      <c r="B8" s="138" t="s">
        <v>24</v>
      </c>
      <c r="C8" s="138" t="s">
        <v>22</v>
      </c>
      <c r="D8" s="138" t="s">
        <v>254</v>
      </c>
    </row>
    <row r="9" spans="1:11">
      <c r="A9" s="254"/>
      <c r="B9" s="137" t="s">
        <v>28</v>
      </c>
      <c r="C9" s="137" t="s">
        <v>27</v>
      </c>
      <c r="D9" s="137" t="s">
        <v>255</v>
      </c>
    </row>
    <row r="10" spans="1:11">
      <c r="A10" s="254"/>
      <c r="B10" s="138" t="s">
        <v>30</v>
      </c>
      <c r="C10" s="138" t="s">
        <v>29</v>
      </c>
      <c r="D10" s="138" t="s">
        <v>256</v>
      </c>
    </row>
    <row r="11" spans="1:11">
      <c r="A11" s="254"/>
      <c r="B11" s="137" t="s">
        <v>30</v>
      </c>
      <c r="C11" s="137" t="s">
        <v>31</v>
      </c>
      <c r="D11" s="137" t="s">
        <v>257</v>
      </c>
    </row>
    <row r="12" spans="1:11">
      <c r="A12" s="254"/>
      <c r="B12" s="138" t="s">
        <v>34</v>
      </c>
      <c r="C12" s="138" t="s">
        <v>33</v>
      </c>
      <c r="D12" s="138" t="s">
        <v>258</v>
      </c>
    </row>
    <row r="13" spans="1:11">
      <c r="A13" s="254"/>
      <c r="B13" s="137" t="s">
        <v>38</v>
      </c>
      <c r="C13" s="137" t="s">
        <v>36</v>
      </c>
      <c r="D13" s="137" t="s">
        <v>259</v>
      </c>
    </row>
    <row r="14" spans="1:11">
      <c r="A14" s="254"/>
      <c r="B14" s="138" t="s">
        <v>40</v>
      </c>
      <c r="C14" s="138" t="s">
        <v>39</v>
      </c>
      <c r="D14" s="138" t="s">
        <v>260</v>
      </c>
    </row>
    <row r="15" spans="1:11">
      <c r="A15" s="254"/>
      <c r="B15" s="137" t="s">
        <v>43</v>
      </c>
      <c r="C15" s="137" t="s">
        <v>42</v>
      </c>
      <c r="D15" s="137" t="s">
        <v>261</v>
      </c>
    </row>
    <row r="16" spans="1:11">
      <c r="A16" s="254"/>
      <c r="B16" s="138" t="s">
        <v>46</v>
      </c>
      <c r="C16" s="138" t="s">
        <v>45</v>
      </c>
      <c r="D16" s="138" t="s">
        <v>262</v>
      </c>
    </row>
    <row r="17" spans="1:4">
      <c r="A17" s="254"/>
      <c r="B17" s="137" t="s">
        <v>50</v>
      </c>
      <c r="C17" s="137" t="s">
        <v>48</v>
      </c>
      <c r="D17" s="137" t="s">
        <v>263</v>
      </c>
    </row>
    <row r="18" spans="1:4">
      <c r="A18" s="254"/>
      <c r="B18" s="138" t="s">
        <v>52</v>
      </c>
      <c r="C18" s="138" t="s">
        <v>51</v>
      </c>
      <c r="D18" s="138" t="s">
        <v>264</v>
      </c>
    </row>
    <row r="19" spans="1:4">
      <c r="A19" s="254"/>
      <c r="B19" s="137" t="s">
        <v>52</v>
      </c>
      <c r="C19" s="137" t="s">
        <v>53</v>
      </c>
      <c r="D19" s="137" t="s">
        <v>265</v>
      </c>
    </row>
    <row r="20" spans="1:4">
      <c r="A20" s="254"/>
      <c r="B20" s="138" t="s">
        <v>55</v>
      </c>
      <c r="C20" s="138" t="s">
        <v>54</v>
      </c>
      <c r="D20" s="138" t="s">
        <v>266</v>
      </c>
    </row>
    <row r="21" spans="1:4">
      <c r="A21" s="254"/>
      <c r="B21" s="139" t="s">
        <v>59</v>
      </c>
      <c r="C21" s="139" t="s">
        <v>57</v>
      </c>
      <c r="D21" s="139" t="s">
        <v>267</v>
      </c>
    </row>
    <row r="22" spans="1:4">
      <c r="A22" s="254"/>
      <c r="B22" s="139" t="s">
        <v>62</v>
      </c>
      <c r="C22" s="139" t="s">
        <v>61</v>
      </c>
      <c r="D22" s="139" t="s">
        <v>268</v>
      </c>
    </row>
    <row r="23" spans="1:4">
      <c r="A23" s="254"/>
      <c r="B23" s="140" t="s">
        <v>64</v>
      </c>
      <c r="C23" s="140" t="s">
        <v>63</v>
      </c>
      <c r="D23" s="140" t="s">
        <v>269</v>
      </c>
    </row>
    <row r="24" spans="1:4" ht="28.95" customHeight="1">
      <c r="A24" s="254"/>
      <c r="B24" s="141" t="s">
        <v>67</v>
      </c>
      <c r="C24" s="141" t="s">
        <v>66</v>
      </c>
      <c r="D24" s="141" t="s">
        <v>270</v>
      </c>
    </row>
    <row r="25" spans="1:4">
      <c r="A25" s="254"/>
      <c r="B25" s="136" t="s">
        <v>70</v>
      </c>
      <c r="C25" s="136" t="s">
        <v>69</v>
      </c>
      <c r="D25" s="136" t="s">
        <v>271</v>
      </c>
    </row>
    <row r="26" spans="1:4">
      <c r="A26" s="257" t="s">
        <v>272</v>
      </c>
      <c r="B26" s="137" t="s">
        <v>24</v>
      </c>
      <c r="C26" s="137" t="s">
        <v>22</v>
      </c>
      <c r="D26" s="137" t="s">
        <v>254</v>
      </c>
    </row>
    <row r="27" spans="1:4">
      <c r="A27" s="257"/>
      <c r="B27" s="138" t="s">
        <v>74</v>
      </c>
      <c r="C27" s="138" t="s">
        <v>73</v>
      </c>
      <c r="D27" s="138" t="s">
        <v>273</v>
      </c>
    </row>
    <row r="28" spans="1:4">
      <c r="A28" s="257"/>
      <c r="B28" s="137" t="s">
        <v>78</v>
      </c>
      <c r="C28" s="137" t="s">
        <v>76</v>
      </c>
      <c r="D28" s="137" t="s">
        <v>274</v>
      </c>
    </row>
    <row r="29" spans="1:4">
      <c r="A29" s="46" t="s">
        <v>80</v>
      </c>
      <c r="B29" s="138" t="s">
        <v>24</v>
      </c>
      <c r="C29" s="138" t="s">
        <v>22</v>
      </c>
      <c r="D29" s="138" t="s">
        <v>254</v>
      </c>
    </row>
    <row r="30" spans="1:4" ht="28.95" customHeight="1">
      <c r="A30" s="254" t="s">
        <v>82</v>
      </c>
      <c r="B30" s="137" t="s">
        <v>84</v>
      </c>
      <c r="C30" s="137" t="s">
        <v>83</v>
      </c>
      <c r="D30" s="137" t="s">
        <v>275</v>
      </c>
    </row>
    <row r="31" spans="1:4">
      <c r="A31" s="254"/>
      <c r="B31" s="138" t="s">
        <v>87</v>
      </c>
      <c r="C31" s="138" t="s">
        <v>86</v>
      </c>
      <c r="D31" s="138" t="s">
        <v>276</v>
      </c>
    </row>
    <row r="32" spans="1:4">
      <c r="A32" s="254"/>
      <c r="B32" s="137" t="s">
        <v>24</v>
      </c>
      <c r="C32" s="137" t="s">
        <v>22</v>
      </c>
      <c r="D32" s="137" t="s">
        <v>254</v>
      </c>
    </row>
    <row r="33" spans="1:4">
      <c r="A33" s="254"/>
      <c r="B33" s="138" t="s">
        <v>89</v>
      </c>
      <c r="C33" s="138" t="s">
        <v>88</v>
      </c>
      <c r="D33" s="138" t="s">
        <v>277</v>
      </c>
    </row>
    <row r="34" spans="1:4">
      <c r="A34" s="254"/>
      <c r="B34" s="137" t="s">
        <v>91</v>
      </c>
      <c r="C34" s="137" t="s">
        <v>90</v>
      </c>
      <c r="D34" s="137" t="s">
        <v>278</v>
      </c>
    </row>
    <row r="35" spans="1:4">
      <c r="A35" s="254"/>
      <c r="B35" s="138" t="s">
        <v>91</v>
      </c>
      <c r="C35" s="138" t="s">
        <v>27</v>
      </c>
      <c r="D35" s="138" t="s">
        <v>255</v>
      </c>
    </row>
    <row r="36" spans="1:4">
      <c r="A36" s="254"/>
      <c r="B36" s="137" t="s">
        <v>92</v>
      </c>
      <c r="C36" s="137" t="s">
        <v>31</v>
      </c>
      <c r="D36" s="137" t="s">
        <v>257</v>
      </c>
    </row>
    <row r="37" spans="1:4">
      <c r="A37" s="254"/>
      <c r="B37" s="138" t="s">
        <v>50</v>
      </c>
      <c r="C37" s="138" t="s">
        <v>48</v>
      </c>
      <c r="D37" s="138" t="s">
        <v>263</v>
      </c>
    </row>
    <row r="38" spans="1:4">
      <c r="A38" s="254"/>
      <c r="B38" s="137" t="s">
        <v>52</v>
      </c>
      <c r="C38" s="137" t="s">
        <v>93</v>
      </c>
      <c r="D38" s="137" t="s">
        <v>279</v>
      </c>
    </row>
    <row r="39" spans="1:4">
      <c r="A39" s="254"/>
      <c r="B39" s="138" t="s">
        <v>59</v>
      </c>
      <c r="C39" s="138" t="s">
        <v>57</v>
      </c>
      <c r="D39" s="138" t="s">
        <v>267</v>
      </c>
    </row>
    <row r="40" spans="1:4" ht="28.95" customHeight="1">
      <c r="A40" s="258" t="s">
        <v>95</v>
      </c>
      <c r="B40" s="139" t="s">
        <v>98</v>
      </c>
      <c r="C40" s="139" t="s">
        <v>97</v>
      </c>
      <c r="D40" s="139" t="s">
        <v>280</v>
      </c>
    </row>
    <row r="41" spans="1:4">
      <c r="A41" s="258"/>
      <c r="B41" s="136" t="s">
        <v>101</v>
      </c>
      <c r="C41" s="136" t="s">
        <v>100</v>
      </c>
      <c r="D41" s="136" t="s">
        <v>281</v>
      </c>
    </row>
    <row r="42" spans="1:4">
      <c r="A42" s="258"/>
      <c r="B42" s="137" t="s">
        <v>101</v>
      </c>
      <c r="C42" s="137" t="s">
        <v>100</v>
      </c>
      <c r="D42" s="137" t="s">
        <v>281</v>
      </c>
    </row>
    <row r="43" spans="1:4">
      <c r="A43" s="258"/>
      <c r="B43" s="138" t="s">
        <v>101</v>
      </c>
      <c r="C43" s="138" t="s">
        <v>100</v>
      </c>
      <c r="D43" s="138" t="s">
        <v>281</v>
      </c>
    </row>
    <row r="44" spans="1:4">
      <c r="A44" s="258"/>
      <c r="B44" s="137" t="s">
        <v>24</v>
      </c>
      <c r="C44" s="137" t="s">
        <v>22</v>
      </c>
      <c r="D44" s="137" t="s">
        <v>254</v>
      </c>
    </row>
    <row r="45" spans="1:4">
      <c r="A45" s="258"/>
      <c r="B45" s="138" t="s">
        <v>103</v>
      </c>
      <c r="C45" s="138" t="s">
        <v>102</v>
      </c>
      <c r="D45" s="138" t="s">
        <v>282</v>
      </c>
    </row>
    <row r="46" spans="1:4">
      <c r="A46" s="258"/>
      <c r="B46" s="137" t="s">
        <v>105</v>
      </c>
      <c r="C46" s="137" t="s">
        <v>104</v>
      </c>
      <c r="D46" s="137" t="s">
        <v>283</v>
      </c>
    </row>
    <row r="47" spans="1:4">
      <c r="A47" s="258"/>
      <c r="B47" s="138" t="s">
        <v>38</v>
      </c>
      <c r="C47" s="138" t="s">
        <v>36</v>
      </c>
      <c r="D47" s="138" t="s">
        <v>259</v>
      </c>
    </row>
    <row r="48" spans="1:4">
      <c r="A48" s="254" t="s">
        <v>107</v>
      </c>
      <c r="B48" s="137" t="s">
        <v>98</v>
      </c>
      <c r="C48" s="137" t="s">
        <v>108</v>
      </c>
      <c r="D48" s="137" t="s">
        <v>284</v>
      </c>
    </row>
    <row r="49" spans="1:4">
      <c r="A49" s="254"/>
      <c r="B49" s="138" t="s">
        <v>111</v>
      </c>
      <c r="C49" s="138" t="s">
        <v>110</v>
      </c>
      <c r="D49" s="138" t="s">
        <v>285</v>
      </c>
    </row>
    <row r="50" spans="1:4">
      <c r="A50" s="254"/>
      <c r="B50" s="137" t="s">
        <v>24</v>
      </c>
      <c r="C50" s="137" t="s">
        <v>22</v>
      </c>
      <c r="D50" s="137" t="s">
        <v>254</v>
      </c>
    </row>
    <row r="51" spans="1:4">
      <c r="A51" s="254"/>
      <c r="B51" s="138" t="s">
        <v>112</v>
      </c>
      <c r="C51" s="138" t="s">
        <v>33</v>
      </c>
      <c r="D51" s="138" t="s">
        <v>258</v>
      </c>
    </row>
    <row r="52" spans="1:4">
      <c r="A52" s="254"/>
      <c r="B52" s="137" t="s">
        <v>74</v>
      </c>
      <c r="C52" s="137" t="s">
        <v>73</v>
      </c>
      <c r="D52" s="137" t="s">
        <v>273</v>
      </c>
    </row>
    <row r="53" spans="1:4">
      <c r="A53" s="254"/>
      <c r="B53" s="138" t="s">
        <v>114</v>
      </c>
      <c r="C53" s="138" t="s">
        <v>113</v>
      </c>
      <c r="D53" s="138" t="s">
        <v>286</v>
      </c>
    </row>
    <row r="54" spans="1:4">
      <c r="A54" s="254"/>
      <c r="B54" s="137" t="s">
        <v>116</v>
      </c>
      <c r="C54" s="137" t="s">
        <v>115</v>
      </c>
      <c r="D54" s="137" t="s">
        <v>287</v>
      </c>
    </row>
    <row r="55" spans="1:4">
      <c r="A55" s="254"/>
      <c r="B55" s="138" t="s">
        <v>78</v>
      </c>
      <c r="C55" s="138" t="s">
        <v>76</v>
      </c>
      <c r="D55" s="138" t="s">
        <v>274</v>
      </c>
    </row>
    <row r="56" spans="1:4">
      <c r="A56" s="258" t="s">
        <v>288</v>
      </c>
      <c r="B56" s="139" t="s">
        <v>98</v>
      </c>
      <c r="C56" s="139" t="s">
        <v>97</v>
      </c>
      <c r="D56" s="139" t="s">
        <v>280</v>
      </c>
    </row>
    <row r="57" spans="1:4">
      <c r="A57" s="258"/>
      <c r="B57" s="136" t="s">
        <v>120</v>
      </c>
      <c r="C57" s="136" t="s">
        <v>119</v>
      </c>
      <c r="D57" s="136" t="s">
        <v>289</v>
      </c>
    </row>
    <row r="58" spans="1:4">
      <c r="A58" s="258"/>
      <c r="B58" s="137" t="s">
        <v>24</v>
      </c>
      <c r="C58" s="137" t="s">
        <v>22</v>
      </c>
      <c r="D58" s="137" t="s">
        <v>254</v>
      </c>
    </row>
    <row r="59" spans="1:4">
      <c r="A59" s="258"/>
      <c r="B59" s="138" t="s">
        <v>91</v>
      </c>
      <c r="C59" s="138" t="s">
        <v>90</v>
      </c>
      <c r="D59" s="138" t="s">
        <v>278</v>
      </c>
    </row>
    <row r="60" spans="1:4">
      <c r="A60" s="258"/>
      <c r="B60" s="137" t="s">
        <v>91</v>
      </c>
      <c r="C60" s="137" t="s">
        <v>121</v>
      </c>
      <c r="D60" s="137" t="s">
        <v>290</v>
      </c>
    </row>
    <row r="61" spans="1:4">
      <c r="A61" s="258"/>
      <c r="B61" s="138" t="s">
        <v>91</v>
      </c>
      <c r="C61" s="138" t="s">
        <v>122</v>
      </c>
      <c r="D61" s="138" t="s">
        <v>291</v>
      </c>
    </row>
    <row r="62" spans="1:4">
      <c r="A62" s="258"/>
      <c r="B62" s="137" t="s">
        <v>92</v>
      </c>
      <c r="C62" s="137" t="s">
        <v>123</v>
      </c>
      <c r="D62" s="137" t="s">
        <v>292</v>
      </c>
    </row>
    <row r="63" spans="1:4">
      <c r="A63" s="258"/>
      <c r="B63" s="138" t="s">
        <v>112</v>
      </c>
      <c r="C63" s="138" t="s">
        <v>33</v>
      </c>
      <c r="D63" s="138" t="s">
        <v>258</v>
      </c>
    </row>
    <row r="64" spans="1:4">
      <c r="A64" s="258"/>
      <c r="B64" s="137" t="s">
        <v>126</v>
      </c>
      <c r="C64" s="137" t="s">
        <v>125</v>
      </c>
      <c r="D64" s="137" t="s">
        <v>293</v>
      </c>
    </row>
    <row r="65" spans="1:4" ht="28.95" customHeight="1">
      <c r="A65" s="254" t="s">
        <v>294</v>
      </c>
      <c r="B65" s="138" t="s">
        <v>111</v>
      </c>
      <c r="C65" s="138" t="s">
        <v>110</v>
      </c>
      <c r="D65" s="138" t="s">
        <v>285</v>
      </c>
    </row>
    <row r="66" spans="1:4">
      <c r="A66" s="254"/>
      <c r="B66" s="137" t="s">
        <v>24</v>
      </c>
      <c r="C66" s="137" t="s">
        <v>22</v>
      </c>
      <c r="D66" s="137" t="s">
        <v>254</v>
      </c>
    </row>
    <row r="67" spans="1:4">
      <c r="A67" s="254"/>
      <c r="B67" s="138" t="s">
        <v>103</v>
      </c>
      <c r="C67" s="138" t="s">
        <v>102</v>
      </c>
      <c r="D67" s="138" t="s">
        <v>282</v>
      </c>
    </row>
    <row r="68" spans="1:4">
      <c r="A68" s="254"/>
      <c r="B68" s="137" t="s">
        <v>89</v>
      </c>
      <c r="C68" s="137" t="s">
        <v>88</v>
      </c>
      <c r="D68" s="137" t="s">
        <v>277</v>
      </c>
    </row>
    <row r="69" spans="1:4">
      <c r="A69" s="254"/>
      <c r="B69" s="138" t="s">
        <v>130</v>
      </c>
      <c r="C69" s="138" t="s">
        <v>129</v>
      </c>
      <c r="D69" s="138" t="s">
        <v>295</v>
      </c>
    </row>
    <row r="70" spans="1:4">
      <c r="A70" s="254"/>
      <c r="B70" s="137" t="s">
        <v>112</v>
      </c>
      <c r="C70" s="137" t="s">
        <v>33</v>
      </c>
      <c r="D70" s="137" t="s">
        <v>258</v>
      </c>
    </row>
    <row r="71" spans="1:4">
      <c r="A71" s="254"/>
      <c r="B71" s="138" t="s">
        <v>112</v>
      </c>
      <c r="C71" s="138" t="s">
        <v>33</v>
      </c>
      <c r="D71" s="138" t="s">
        <v>258</v>
      </c>
    </row>
    <row r="72" spans="1:4">
      <c r="A72" s="254"/>
      <c r="B72" s="139" t="s">
        <v>74</v>
      </c>
      <c r="C72" s="139" t="s">
        <v>73</v>
      </c>
      <c r="D72" s="139" t="s">
        <v>273</v>
      </c>
    </row>
    <row r="73" spans="1:4">
      <c r="A73" s="254"/>
      <c r="B73" s="136" t="s">
        <v>43</v>
      </c>
      <c r="C73" s="136" t="s">
        <v>131</v>
      </c>
      <c r="D73" s="136" t="s">
        <v>296</v>
      </c>
    </row>
    <row r="74" spans="1:4">
      <c r="A74" s="254"/>
      <c r="B74" s="137" t="s">
        <v>50</v>
      </c>
      <c r="C74" s="137" t="s">
        <v>48</v>
      </c>
      <c r="D74" s="137" t="s">
        <v>263</v>
      </c>
    </row>
    <row r="75" spans="1:4">
      <c r="A75" s="254"/>
      <c r="B75" s="138" t="s">
        <v>52</v>
      </c>
      <c r="C75" s="138" t="s">
        <v>132</v>
      </c>
      <c r="D75" s="138" t="s">
        <v>297</v>
      </c>
    </row>
    <row r="76" spans="1:4">
      <c r="A76" s="254"/>
      <c r="B76" s="137" t="s">
        <v>134</v>
      </c>
      <c r="C76" s="137" t="s">
        <v>133</v>
      </c>
      <c r="D76" s="137" t="s">
        <v>298</v>
      </c>
    </row>
    <row r="77" spans="1:4">
      <c r="A77" s="254"/>
      <c r="B77" s="138" t="s">
        <v>136</v>
      </c>
      <c r="C77" s="138" t="s">
        <v>135</v>
      </c>
      <c r="D77" s="138" t="s">
        <v>299</v>
      </c>
    </row>
    <row r="78" spans="1:4">
      <c r="A78" s="254"/>
      <c r="B78" s="137" t="s">
        <v>138</v>
      </c>
      <c r="C78" s="137" t="s">
        <v>137</v>
      </c>
      <c r="D78" s="137" t="s">
        <v>300</v>
      </c>
    </row>
    <row r="79" spans="1:4">
      <c r="A79" s="254"/>
      <c r="B79" s="138" t="s">
        <v>67</v>
      </c>
      <c r="C79" s="138" t="s">
        <v>66</v>
      </c>
      <c r="D79" s="138" t="s">
        <v>270</v>
      </c>
    </row>
    <row r="80" spans="1:4">
      <c r="A80" s="28" t="s">
        <v>301</v>
      </c>
      <c r="B80" s="137" t="s">
        <v>64</v>
      </c>
      <c r="C80" s="137" t="s">
        <v>63</v>
      </c>
      <c r="D80" s="137" t="s">
        <v>269</v>
      </c>
    </row>
    <row r="81" spans="1:4" ht="28.95" customHeight="1">
      <c r="A81" s="254" t="s">
        <v>302</v>
      </c>
      <c r="B81" s="138" t="s">
        <v>144</v>
      </c>
      <c r="C81" s="138" t="s">
        <v>143</v>
      </c>
      <c r="D81" s="138" t="s">
        <v>303</v>
      </c>
    </row>
    <row r="82" spans="1:4">
      <c r="A82" s="254"/>
      <c r="B82" s="137" t="s">
        <v>24</v>
      </c>
      <c r="C82" s="137" t="s">
        <v>22</v>
      </c>
      <c r="D82" s="137" t="s">
        <v>254</v>
      </c>
    </row>
    <row r="83" spans="1:4">
      <c r="A83" s="254"/>
      <c r="B83" s="138" t="s">
        <v>112</v>
      </c>
      <c r="C83" s="138" t="s">
        <v>33</v>
      </c>
      <c r="D83" s="138" t="s">
        <v>258</v>
      </c>
    </row>
    <row r="84" spans="1:4">
      <c r="A84" s="254"/>
      <c r="B84" s="137" t="s">
        <v>74</v>
      </c>
      <c r="C84" s="137" t="s">
        <v>73</v>
      </c>
      <c r="D84" s="137" t="s">
        <v>273</v>
      </c>
    </row>
    <row r="85" spans="1:4">
      <c r="A85" s="254"/>
      <c r="B85" s="138" t="s">
        <v>50</v>
      </c>
      <c r="C85" s="138" t="s">
        <v>48</v>
      </c>
      <c r="D85" s="138" t="s">
        <v>263</v>
      </c>
    </row>
    <row r="86" spans="1:4">
      <c r="A86" s="254"/>
      <c r="B86" s="137" t="s">
        <v>114</v>
      </c>
      <c r="C86" s="137" t="s">
        <v>113</v>
      </c>
      <c r="D86" s="137" t="s">
        <v>286</v>
      </c>
    </row>
    <row r="87" spans="1:4">
      <c r="A87" s="254"/>
      <c r="B87" s="138" t="s">
        <v>136</v>
      </c>
      <c r="C87" s="138" t="s">
        <v>135</v>
      </c>
      <c r="D87" s="138" t="s">
        <v>299</v>
      </c>
    </row>
    <row r="88" spans="1:4">
      <c r="A88" s="254"/>
      <c r="B88" s="139" t="s">
        <v>78</v>
      </c>
      <c r="C88" s="139" t="s">
        <v>76</v>
      </c>
      <c r="D88" s="139" t="s">
        <v>274</v>
      </c>
    </row>
    <row r="89" spans="1:4" ht="43.2" customHeight="1">
      <c r="A89" s="258" t="s">
        <v>146</v>
      </c>
      <c r="B89" s="136" t="s">
        <v>98</v>
      </c>
      <c r="C89" s="136" t="s">
        <v>97</v>
      </c>
      <c r="D89" s="136" t="s">
        <v>280</v>
      </c>
    </row>
    <row r="90" spans="1:4">
      <c r="A90" s="258"/>
      <c r="B90" s="137" t="s">
        <v>24</v>
      </c>
      <c r="C90" s="137" t="s">
        <v>22</v>
      </c>
      <c r="D90" s="137" t="s">
        <v>254</v>
      </c>
    </row>
    <row r="91" spans="1:4">
      <c r="A91" s="258"/>
      <c r="B91" s="138" t="s">
        <v>24</v>
      </c>
      <c r="C91" s="138" t="s">
        <v>22</v>
      </c>
      <c r="D91" s="138" t="s">
        <v>254</v>
      </c>
    </row>
    <row r="92" spans="1:4">
      <c r="A92" s="258"/>
      <c r="B92" s="137" t="s">
        <v>130</v>
      </c>
      <c r="C92" s="137" t="s">
        <v>129</v>
      </c>
      <c r="D92" s="137" t="s">
        <v>295</v>
      </c>
    </row>
    <row r="93" spans="1:4">
      <c r="A93" s="258"/>
      <c r="B93" s="138" t="s">
        <v>38</v>
      </c>
      <c r="C93" s="138" t="s">
        <v>36</v>
      </c>
      <c r="D93" s="138" t="s">
        <v>259</v>
      </c>
    </row>
    <row r="94" spans="1:4">
      <c r="A94" s="258"/>
      <c r="B94" s="137" t="s">
        <v>50</v>
      </c>
      <c r="C94" s="137" t="s">
        <v>48</v>
      </c>
      <c r="D94" s="137" t="s">
        <v>263</v>
      </c>
    </row>
    <row r="95" spans="1:4">
      <c r="A95" s="258"/>
      <c r="B95" s="138" t="s">
        <v>59</v>
      </c>
      <c r="C95" s="138" t="s">
        <v>57</v>
      </c>
      <c r="D95" s="138" t="s">
        <v>267</v>
      </c>
    </row>
    <row r="96" spans="1:4">
      <c r="A96" s="258"/>
      <c r="B96" s="137" t="s">
        <v>67</v>
      </c>
      <c r="C96" s="137" t="s">
        <v>66</v>
      </c>
      <c r="D96" s="137" t="s">
        <v>270</v>
      </c>
    </row>
    <row r="97" spans="1:4">
      <c r="A97" s="259" t="s">
        <v>148</v>
      </c>
      <c r="B97" s="138" t="s">
        <v>120</v>
      </c>
      <c r="C97" s="138" t="s">
        <v>119</v>
      </c>
      <c r="D97" s="138" t="s">
        <v>289</v>
      </c>
    </row>
    <row r="98" spans="1:4">
      <c r="A98" s="259"/>
      <c r="B98" s="137" t="s">
        <v>151</v>
      </c>
      <c r="C98" s="137" t="s">
        <v>150</v>
      </c>
      <c r="D98" s="137" t="s">
        <v>304</v>
      </c>
    </row>
    <row r="99" spans="1:4">
      <c r="A99" s="259"/>
      <c r="B99" s="138" t="s">
        <v>24</v>
      </c>
      <c r="C99" s="138" t="s">
        <v>22</v>
      </c>
      <c r="D99" s="138" t="s">
        <v>254</v>
      </c>
    </row>
    <row r="100" spans="1:4">
      <c r="A100" s="259"/>
      <c r="B100" s="137" t="s">
        <v>103</v>
      </c>
      <c r="C100" s="137" t="s">
        <v>102</v>
      </c>
      <c r="D100" s="137" t="s">
        <v>282</v>
      </c>
    </row>
    <row r="101" spans="1:4">
      <c r="A101" s="259"/>
      <c r="B101" s="138" t="s">
        <v>153</v>
      </c>
      <c r="C101" s="138" t="s">
        <v>152</v>
      </c>
      <c r="D101" s="138" t="s">
        <v>305</v>
      </c>
    </row>
    <row r="102" spans="1:4">
      <c r="A102" s="259"/>
      <c r="B102" s="137" t="s">
        <v>112</v>
      </c>
      <c r="C102" s="137" t="s">
        <v>33</v>
      </c>
      <c r="D102" s="137" t="s">
        <v>258</v>
      </c>
    </row>
    <row r="103" spans="1:4">
      <c r="A103" s="259"/>
      <c r="B103" s="138" t="s">
        <v>112</v>
      </c>
      <c r="C103" s="138" t="s">
        <v>33</v>
      </c>
      <c r="D103" s="138" t="s">
        <v>258</v>
      </c>
    </row>
    <row r="104" spans="1:4">
      <c r="A104" s="259"/>
      <c r="B104" s="139" t="s">
        <v>155</v>
      </c>
      <c r="C104" s="139" t="s">
        <v>154</v>
      </c>
      <c r="D104" s="139" t="s">
        <v>306</v>
      </c>
    </row>
    <row r="105" spans="1:4">
      <c r="A105" s="259"/>
      <c r="B105" s="136" t="s">
        <v>74</v>
      </c>
      <c r="C105" s="136" t="s">
        <v>73</v>
      </c>
      <c r="D105" s="136" t="s">
        <v>273</v>
      </c>
    </row>
    <row r="106" spans="1:4">
      <c r="A106" s="259"/>
      <c r="B106" s="137" t="s">
        <v>136</v>
      </c>
      <c r="C106" s="137" t="s">
        <v>135</v>
      </c>
      <c r="D106" s="137" t="s">
        <v>299</v>
      </c>
    </row>
    <row r="107" spans="1:4">
      <c r="A107" s="259"/>
      <c r="B107" s="138" t="s">
        <v>78</v>
      </c>
      <c r="C107" s="138" t="s">
        <v>76</v>
      </c>
      <c r="D107" s="138" t="s">
        <v>274</v>
      </c>
    </row>
    <row r="108" spans="1:4">
      <c r="A108" s="259"/>
      <c r="B108" s="137" t="s">
        <v>158</v>
      </c>
      <c r="C108" s="137" t="s">
        <v>157</v>
      </c>
      <c r="D108" s="137" t="s">
        <v>307</v>
      </c>
    </row>
    <row r="109" spans="1:4">
      <c r="A109" s="258" t="s">
        <v>308</v>
      </c>
      <c r="B109" s="138" t="s">
        <v>169</v>
      </c>
      <c r="C109" s="138" t="s">
        <v>168</v>
      </c>
      <c r="D109" s="138" t="s">
        <v>309</v>
      </c>
    </row>
    <row r="110" spans="1:4">
      <c r="A110" s="258"/>
      <c r="B110" s="137" t="s">
        <v>171</v>
      </c>
      <c r="C110" s="137" t="s">
        <v>170</v>
      </c>
      <c r="D110" s="137" t="s">
        <v>310</v>
      </c>
    </row>
    <row r="111" spans="1:4">
      <c r="A111" s="258"/>
      <c r="B111" s="138" t="s">
        <v>173</v>
      </c>
      <c r="C111" s="138" t="s">
        <v>172</v>
      </c>
      <c r="D111" s="138" t="s">
        <v>311</v>
      </c>
    </row>
    <row r="112" spans="1:4">
      <c r="A112" s="258"/>
      <c r="B112" s="137" t="s">
        <v>176</v>
      </c>
      <c r="C112" s="137" t="s">
        <v>175</v>
      </c>
      <c r="D112" s="137" t="s">
        <v>312</v>
      </c>
    </row>
    <row r="113" spans="1:4">
      <c r="A113" s="258"/>
      <c r="B113" s="138" t="s">
        <v>178</v>
      </c>
      <c r="C113" s="138" t="s">
        <v>177</v>
      </c>
      <c r="D113" s="138" t="s">
        <v>313</v>
      </c>
    </row>
    <row r="114" spans="1:4">
      <c r="A114" s="254" t="s">
        <v>252</v>
      </c>
      <c r="B114" s="137" t="s">
        <v>180</v>
      </c>
      <c r="C114" s="137" t="s">
        <v>179</v>
      </c>
      <c r="D114" s="137" t="s">
        <v>314</v>
      </c>
    </row>
    <row r="115" spans="1:4">
      <c r="A115" s="254"/>
      <c r="B115" s="138" t="s">
        <v>183</v>
      </c>
      <c r="C115" s="138" t="s">
        <v>182</v>
      </c>
      <c r="D115" s="138" t="s">
        <v>315</v>
      </c>
    </row>
    <row r="116" spans="1:4">
      <c r="A116" s="254"/>
      <c r="B116" s="137" t="s">
        <v>185</v>
      </c>
      <c r="C116" s="137" t="s">
        <v>184</v>
      </c>
      <c r="D116" s="137" t="s">
        <v>316</v>
      </c>
    </row>
    <row r="117" spans="1:4">
      <c r="A117" s="254"/>
      <c r="B117" s="138" t="s">
        <v>171</v>
      </c>
      <c r="C117" s="138" t="s">
        <v>170</v>
      </c>
      <c r="D117" s="138" t="s">
        <v>310</v>
      </c>
    </row>
    <row r="118" spans="1:4">
      <c r="A118" s="254"/>
      <c r="B118" s="137" t="s">
        <v>187</v>
      </c>
      <c r="C118" s="137" t="s">
        <v>186</v>
      </c>
      <c r="D118" s="137" t="s">
        <v>317</v>
      </c>
    </row>
    <row r="119" spans="1:4">
      <c r="A119" s="254"/>
      <c r="B119" s="138" t="s">
        <v>173</v>
      </c>
      <c r="C119" s="138" t="s">
        <v>172</v>
      </c>
      <c r="D119" s="138" t="s">
        <v>311</v>
      </c>
    </row>
    <row r="120" spans="1:4">
      <c r="A120" s="254"/>
      <c r="B120" s="139" t="s">
        <v>173</v>
      </c>
      <c r="C120" s="139" t="s">
        <v>188</v>
      </c>
      <c r="D120" s="139" t="s">
        <v>318</v>
      </c>
    </row>
    <row r="121" spans="1:4">
      <c r="A121" s="254"/>
      <c r="B121" s="136" t="s">
        <v>176</v>
      </c>
      <c r="C121" s="136" t="s">
        <v>175</v>
      </c>
      <c r="D121" s="136" t="s">
        <v>312</v>
      </c>
    </row>
    <row r="122" spans="1:4">
      <c r="A122" s="254"/>
      <c r="B122" s="137" t="s">
        <v>190</v>
      </c>
      <c r="C122" s="137" t="s">
        <v>189</v>
      </c>
      <c r="D122" s="137" t="s">
        <v>319</v>
      </c>
    </row>
    <row r="123" spans="1:4">
      <c r="A123" s="254"/>
      <c r="B123" s="138" t="s">
        <v>178</v>
      </c>
      <c r="C123" s="138" t="s">
        <v>177</v>
      </c>
      <c r="D123" s="138" t="s">
        <v>313</v>
      </c>
    </row>
    <row r="124" spans="1:4">
      <c r="A124" s="254"/>
      <c r="B124" s="137" t="s">
        <v>192</v>
      </c>
      <c r="C124" s="137" t="s">
        <v>191</v>
      </c>
      <c r="D124" s="137" t="s">
        <v>320</v>
      </c>
    </row>
    <row r="125" spans="1:4">
      <c r="A125" s="258" t="s">
        <v>321</v>
      </c>
      <c r="B125" s="138" t="s">
        <v>183</v>
      </c>
      <c r="C125" s="138" t="s">
        <v>182</v>
      </c>
      <c r="D125" s="138" t="s">
        <v>315</v>
      </c>
    </row>
    <row r="126" spans="1:4">
      <c r="A126" s="258"/>
      <c r="B126" s="137" t="s">
        <v>194</v>
      </c>
      <c r="C126" s="137" t="s">
        <v>193</v>
      </c>
      <c r="D126" s="137" t="s">
        <v>322</v>
      </c>
    </row>
    <row r="127" spans="1:4">
      <c r="A127" s="258"/>
      <c r="B127" s="138" t="s">
        <v>171</v>
      </c>
      <c r="C127" s="138" t="s">
        <v>170</v>
      </c>
      <c r="D127" s="138" t="s">
        <v>310</v>
      </c>
    </row>
    <row r="128" spans="1:4">
      <c r="A128" s="258"/>
      <c r="B128" s="137" t="s">
        <v>173</v>
      </c>
      <c r="C128" s="137" t="s">
        <v>172</v>
      </c>
      <c r="D128" s="137" t="s">
        <v>311</v>
      </c>
    </row>
    <row r="129" spans="1:4">
      <c r="A129" s="258"/>
      <c r="B129" s="138" t="s">
        <v>192</v>
      </c>
      <c r="C129" s="138" t="s">
        <v>191</v>
      </c>
      <c r="D129" s="138" t="s">
        <v>320</v>
      </c>
    </row>
    <row r="130" spans="1:4">
      <c r="A130" s="258"/>
      <c r="B130" s="137" t="s">
        <v>176</v>
      </c>
      <c r="C130" s="137" t="s">
        <v>175</v>
      </c>
      <c r="D130" s="137" t="s">
        <v>312</v>
      </c>
    </row>
    <row r="131" spans="1:4">
      <c r="A131" s="258"/>
      <c r="B131" s="138" t="s">
        <v>190</v>
      </c>
      <c r="C131" s="138" t="s">
        <v>189</v>
      </c>
      <c r="D131" s="138" t="s">
        <v>319</v>
      </c>
    </row>
    <row r="132" spans="1:4">
      <c r="A132" s="142" t="s">
        <v>80</v>
      </c>
      <c r="B132" s="137" t="s">
        <v>176</v>
      </c>
      <c r="C132" s="137" t="s">
        <v>175</v>
      </c>
      <c r="D132" s="137" t="s">
        <v>312</v>
      </c>
    </row>
    <row r="133" spans="1:4">
      <c r="A133" s="258" t="s">
        <v>82</v>
      </c>
      <c r="B133" s="138" t="s">
        <v>169</v>
      </c>
      <c r="C133" s="138" t="s">
        <v>168</v>
      </c>
      <c r="D133" s="138" t="s">
        <v>309</v>
      </c>
    </row>
    <row r="134" spans="1:4">
      <c r="A134" s="258"/>
      <c r="B134" s="137" t="s">
        <v>183</v>
      </c>
      <c r="C134" s="137" t="s">
        <v>182</v>
      </c>
      <c r="D134" s="137" t="s">
        <v>315</v>
      </c>
    </row>
    <row r="135" spans="1:4">
      <c r="A135" s="258"/>
      <c r="B135" s="138" t="s">
        <v>171</v>
      </c>
      <c r="C135" s="138" t="s">
        <v>170</v>
      </c>
      <c r="D135" s="138" t="s">
        <v>310</v>
      </c>
    </row>
    <row r="136" spans="1:4">
      <c r="A136" s="258"/>
      <c r="B136" s="139" t="s">
        <v>190</v>
      </c>
      <c r="C136" s="139" t="s">
        <v>189</v>
      </c>
      <c r="D136" s="139" t="s">
        <v>319</v>
      </c>
    </row>
    <row r="137" spans="1:4">
      <c r="A137" s="258"/>
      <c r="B137" s="136" t="s">
        <v>176</v>
      </c>
      <c r="C137" s="136" t="s">
        <v>175</v>
      </c>
      <c r="D137" s="136" t="s">
        <v>312</v>
      </c>
    </row>
    <row r="138" spans="1:4">
      <c r="A138" s="258"/>
      <c r="B138" s="137" t="s">
        <v>178</v>
      </c>
      <c r="C138" s="137" t="s">
        <v>177</v>
      </c>
      <c r="D138" s="137" t="s">
        <v>313</v>
      </c>
    </row>
    <row r="139" spans="1:4">
      <c r="A139" s="258"/>
      <c r="B139" s="138" t="s">
        <v>173</v>
      </c>
      <c r="C139" s="138" t="s">
        <v>172</v>
      </c>
      <c r="D139" s="138" t="s">
        <v>311</v>
      </c>
    </row>
    <row r="140" spans="1:4">
      <c r="A140" s="254" t="s">
        <v>95</v>
      </c>
      <c r="B140" s="137" t="s">
        <v>183</v>
      </c>
      <c r="C140" s="137" t="s">
        <v>182</v>
      </c>
      <c r="D140" s="137" t="s">
        <v>315</v>
      </c>
    </row>
    <row r="141" spans="1:4">
      <c r="A141" s="254"/>
      <c r="B141" s="138" t="s">
        <v>185</v>
      </c>
      <c r="C141" s="138" t="s">
        <v>184</v>
      </c>
      <c r="D141" s="138" t="s">
        <v>316</v>
      </c>
    </row>
    <row r="142" spans="1:4">
      <c r="A142" s="254"/>
      <c r="B142" s="137" t="s">
        <v>171</v>
      </c>
      <c r="C142" s="137" t="s">
        <v>170</v>
      </c>
      <c r="D142" s="137" t="s">
        <v>310</v>
      </c>
    </row>
    <row r="143" spans="1:4">
      <c r="A143" s="254"/>
      <c r="B143" s="138" t="s">
        <v>173</v>
      </c>
      <c r="C143" s="138" t="s">
        <v>172</v>
      </c>
      <c r="D143" s="138" t="s">
        <v>311</v>
      </c>
    </row>
    <row r="144" spans="1:4">
      <c r="A144" s="254"/>
      <c r="B144" s="137" t="s">
        <v>176</v>
      </c>
      <c r="C144" s="137" t="s">
        <v>175</v>
      </c>
      <c r="D144" s="137" t="s">
        <v>312</v>
      </c>
    </row>
    <row r="145" spans="1:4">
      <c r="A145" s="254"/>
      <c r="B145" s="138" t="s">
        <v>178</v>
      </c>
      <c r="C145" s="138" t="s">
        <v>177</v>
      </c>
      <c r="D145" s="138" t="s">
        <v>313</v>
      </c>
    </row>
    <row r="146" spans="1:4">
      <c r="A146" s="254"/>
      <c r="B146" s="137" t="s">
        <v>197</v>
      </c>
      <c r="C146" s="137" t="s">
        <v>196</v>
      </c>
      <c r="D146" s="137" t="s">
        <v>323</v>
      </c>
    </row>
    <row r="147" spans="1:4">
      <c r="A147" s="258" t="s">
        <v>324</v>
      </c>
      <c r="B147" s="138" t="s">
        <v>183</v>
      </c>
      <c r="C147" s="138" t="s">
        <v>182</v>
      </c>
      <c r="D147" s="138" t="s">
        <v>315</v>
      </c>
    </row>
    <row r="148" spans="1:4">
      <c r="A148" s="258"/>
      <c r="B148" s="137" t="s">
        <v>171</v>
      </c>
      <c r="C148" s="137" t="s">
        <v>170</v>
      </c>
      <c r="D148" s="137" t="s">
        <v>310</v>
      </c>
    </row>
    <row r="149" spans="1:4">
      <c r="A149" s="258"/>
      <c r="B149" s="138" t="s">
        <v>178</v>
      </c>
      <c r="C149" s="138" t="s">
        <v>177</v>
      </c>
      <c r="D149" s="138" t="s">
        <v>313</v>
      </c>
    </row>
    <row r="150" spans="1:4">
      <c r="A150" s="258"/>
      <c r="B150" s="137" t="s">
        <v>173</v>
      </c>
      <c r="C150" s="137" t="s">
        <v>172</v>
      </c>
      <c r="D150" s="137" t="s">
        <v>311</v>
      </c>
    </row>
    <row r="151" spans="1:4">
      <c r="A151" s="258"/>
      <c r="B151" s="138" t="s">
        <v>190</v>
      </c>
      <c r="C151" s="138" t="s">
        <v>189</v>
      </c>
      <c r="D151" s="138" t="s">
        <v>319</v>
      </c>
    </row>
    <row r="152" spans="1:4" ht="28.8">
      <c r="A152" s="258"/>
      <c r="B152" s="139" t="s">
        <v>176</v>
      </c>
      <c r="C152" s="139" t="s">
        <v>175</v>
      </c>
      <c r="D152" s="139" t="s">
        <v>312</v>
      </c>
    </row>
    <row r="153" spans="1:4">
      <c r="A153" s="254" t="s">
        <v>288</v>
      </c>
      <c r="B153" s="136" t="s">
        <v>180</v>
      </c>
      <c r="C153" s="136" t="s">
        <v>179</v>
      </c>
      <c r="D153" s="136" t="s">
        <v>314</v>
      </c>
    </row>
    <row r="154" spans="1:4">
      <c r="A154" s="254"/>
      <c r="B154" s="137" t="s">
        <v>171</v>
      </c>
      <c r="C154" s="137" t="s">
        <v>170</v>
      </c>
      <c r="D154" s="137" t="s">
        <v>310</v>
      </c>
    </row>
    <row r="155" spans="1:4">
      <c r="A155" s="254"/>
      <c r="B155" s="138" t="s">
        <v>199</v>
      </c>
      <c r="C155" s="138" t="s">
        <v>198</v>
      </c>
      <c r="D155" s="138" t="s">
        <v>325</v>
      </c>
    </row>
    <row r="156" spans="1:4">
      <c r="A156" s="254"/>
      <c r="B156" s="137" t="s">
        <v>178</v>
      </c>
      <c r="C156" s="137" t="s">
        <v>177</v>
      </c>
      <c r="D156" s="137" t="s">
        <v>313</v>
      </c>
    </row>
    <row r="157" spans="1:4">
      <c r="A157" s="254"/>
      <c r="B157" s="138" t="s">
        <v>173</v>
      </c>
      <c r="C157" s="138" t="s">
        <v>172</v>
      </c>
      <c r="D157" s="138" t="s">
        <v>311</v>
      </c>
    </row>
    <row r="158" spans="1:4">
      <c r="A158" s="254"/>
      <c r="B158" s="137" t="s">
        <v>176</v>
      </c>
      <c r="C158" s="137" t="s">
        <v>175</v>
      </c>
      <c r="D158" s="137" t="s">
        <v>312</v>
      </c>
    </row>
    <row r="159" spans="1:4">
      <c r="A159" s="258" t="s">
        <v>326</v>
      </c>
      <c r="B159" s="138" t="s">
        <v>183</v>
      </c>
      <c r="C159" s="138" t="s">
        <v>182</v>
      </c>
      <c r="D159" s="138" t="s">
        <v>315</v>
      </c>
    </row>
    <row r="160" spans="1:4">
      <c r="A160" s="258"/>
      <c r="B160" s="137" t="s">
        <v>171</v>
      </c>
      <c r="C160" s="137" t="s">
        <v>170</v>
      </c>
      <c r="D160" s="137" t="s">
        <v>310</v>
      </c>
    </row>
    <row r="161" spans="1:4">
      <c r="A161" s="258"/>
      <c r="B161" s="138" t="s">
        <v>190</v>
      </c>
      <c r="C161" s="138" t="s">
        <v>189</v>
      </c>
      <c r="D161" s="138" t="s">
        <v>319</v>
      </c>
    </row>
    <row r="162" spans="1:4">
      <c r="A162" s="258"/>
      <c r="B162" s="137" t="s">
        <v>178</v>
      </c>
      <c r="C162" s="137" t="s">
        <v>177</v>
      </c>
      <c r="D162" s="137" t="s">
        <v>313</v>
      </c>
    </row>
    <row r="163" spans="1:4">
      <c r="A163" s="258"/>
      <c r="B163" s="138" t="s">
        <v>173</v>
      </c>
      <c r="C163" s="138" t="s">
        <v>172</v>
      </c>
      <c r="D163" s="138" t="s">
        <v>311</v>
      </c>
    </row>
    <row r="164" spans="1:4">
      <c r="A164" s="258"/>
      <c r="B164" s="137" t="s">
        <v>176</v>
      </c>
      <c r="C164" s="137" t="s">
        <v>175</v>
      </c>
      <c r="D164" s="137" t="s">
        <v>312</v>
      </c>
    </row>
    <row r="165" spans="1:4">
      <c r="A165" s="142" t="s">
        <v>301</v>
      </c>
      <c r="B165" s="138" t="s">
        <v>176</v>
      </c>
      <c r="C165" s="138" t="s">
        <v>175</v>
      </c>
      <c r="D165" s="138" t="s">
        <v>312</v>
      </c>
    </row>
    <row r="166" spans="1:4">
      <c r="A166" s="258" t="s">
        <v>327</v>
      </c>
      <c r="B166" s="137" t="s">
        <v>185</v>
      </c>
      <c r="C166" s="137" t="s">
        <v>184</v>
      </c>
      <c r="D166" s="137" t="s">
        <v>316</v>
      </c>
    </row>
    <row r="167" spans="1:4">
      <c r="A167" s="258"/>
      <c r="B167" s="138" t="s">
        <v>178</v>
      </c>
      <c r="C167" s="138" t="s">
        <v>177</v>
      </c>
      <c r="D167" s="138" t="s">
        <v>313</v>
      </c>
    </row>
    <row r="168" spans="1:4">
      <c r="A168" s="258"/>
      <c r="B168" s="139" t="s">
        <v>183</v>
      </c>
      <c r="C168" s="139" t="s">
        <v>182</v>
      </c>
      <c r="D168" s="139" t="s">
        <v>315</v>
      </c>
    </row>
    <row r="169" spans="1:4">
      <c r="A169" s="258"/>
      <c r="B169" s="136" t="s">
        <v>171</v>
      </c>
      <c r="C169" s="136" t="s">
        <v>170</v>
      </c>
      <c r="D169" s="136" t="s">
        <v>310</v>
      </c>
    </row>
    <row r="170" spans="1:4">
      <c r="A170" s="258"/>
      <c r="B170" s="137" t="s">
        <v>190</v>
      </c>
      <c r="C170" s="137" t="s">
        <v>189</v>
      </c>
      <c r="D170" s="137" t="s">
        <v>319</v>
      </c>
    </row>
    <row r="171" spans="1:4">
      <c r="A171" s="258"/>
      <c r="B171" s="138" t="s">
        <v>173</v>
      </c>
      <c r="C171" s="138" t="s">
        <v>172</v>
      </c>
      <c r="D171" s="138" t="s">
        <v>311</v>
      </c>
    </row>
    <row r="172" spans="1:4">
      <c r="A172" s="258"/>
      <c r="B172" s="137" t="s">
        <v>176</v>
      </c>
      <c r="C172" s="137" t="s">
        <v>175</v>
      </c>
      <c r="D172" s="137" t="s">
        <v>312</v>
      </c>
    </row>
    <row r="173" spans="1:4">
      <c r="A173" s="254" t="s">
        <v>328</v>
      </c>
      <c r="B173" s="138" t="s">
        <v>173</v>
      </c>
      <c r="C173" s="138" t="s">
        <v>172</v>
      </c>
      <c r="D173" s="138" t="s">
        <v>311</v>
      </c>
    </row>
    <row r="174" spans="1:4">
      <c r="A174" s="254"/>
      <c r="B174" s="137" t="s">
        <v>169</v>
      </c>
      <c r="C174" s="137" t="s">
        <v>168</v>
      </c>
      <c r="D174" s="137" t="s">
        <v>309</v>
      </c>
    </row>
    <row r="175" spans="1:4">
      <c r="A175" s="254"/>
      <c r="B175" s="138" t="s">
        <v>183</v>
      </c>
      <c r="C175" s="138" t="s">
        <v>182</v>
      </c>
      <c r="D175" s="138" t="s">
        <v>315</v>
      </c>
    </row>
    <row r="176" spans="1:4">
      <c r="A176" s="254"/>
      <c r="B176" s="137" t="s">
        <v>171</v>
      </c>
      <c r="C176" s="137" t="s">
        <v>170</v>
      </c>
      <c r="D176" s="137" t="s">
        <v>310</v>
      </c>
    </row>
    <row r="177" spans="1:4">
      <c r="A177" s="254"/>
      <c r="B177" s="138" t="s">
        <v>199</v>
      </c>
      <c r="C177" s="138" t="s">
        <v>198</v>
      </c>
      <c r="D177" s="138" t="s">
        <v>325</v>
      </c>
    </row>
    <row r="178" spans="1:4">
      <c r="A178" s="254"/>
      <c r="B178" s="137" t="s">
        <v>178</v>
      </c>
      <c r="C178" s="137" t="s">
        <v>177</v>
      </c>
      <c r="D178" s="137" t="s">
        <v>313</v>
      </c>
    </row>
    <row r="179" spans="1:4">
      <c r="A179" s="254"/>
      <c r="B179" s="138" t="s">
        <v>176</v>
      </c>
      <c r="C179" s="138" t="s">
        <v>175</v>
      </c>
      <c r="D179" s="138" t="s">
        <v>312</v>
      </c>
    </row>
    <row r="180" spans="1:4">
      <c r="A180" s="258" t="s">
        <v>148</v>
      </c>
      <c r="B180" s="137" t="s">
        <v>178</v>
      </c>
      <c r="C180" s="137" t="s">
        <v>177</v>
      </c>
      <c r="D180" s="137" t="s">
        <v>313</v>
      </c>
    </row>
    <row r="181" spans="1:4">
      <c r="A181" s="258"/>
      <c r="B181" s="138" t="s">
        <v>173</v>
      </c>
      <c r="C181" s="138" t="s">
        <v>172</v>
      </c>
      <c r="D181" s="138" t="s">
        <v>311</v>
      </c>
    </row>
    <row r="182" spans="1:4">
      <c r="A182" s="258"/>
      <c r="B182" s="137" t="s">
        <v>192</v>
      </c>
      <c r="C182" s="137" t="s">
        <v>191</v>
      </c>
      <c r="D182" s="137" t="s">
        <v>320</v>
      </c>
    </row>
    <row r="183" spans="1:4">
      <c r="A183" s="258"/>
      <c r="B183" s="138" t="s">
        <v>202</v>
      </c>
      <c r="C183" s="138" t="s">
        <v>201</v>
      </c>
      <c r="D183" s="138" t="s">
        <v>329</v>
      </c>
    </row>
    <row r="184" spans="1:4">
      <c r="A184" s="258"/>
      <c r="B184" s="139" t="s">
        <v>183</v>
      </c>
      <c r="C184" s="139" t="s">
        <v>182</v>
      </c>
      <c r="D184" s="139" t="s">
        <v>315</v>
      </c>
    </row>
    <row r="185" spans="1:4">
      <c r="A185" s="258"/>
      <c r="B185" s="136" t="s">
        <v>185</v>
      </c>
      <c r="C185" s="136" t="s">
        <v>184</v>
      </c>
      <c r="D185" s="136" t="s">
        <v>316</v>
      </c>
    </row>
    <row r="186" spans="1:4">
      <c r="A186" s="258"/>
      <c r="B186" s="137" t="s">
        <v>194</v>
      </c>
      <c r="C186" s="137" t="s">
        <v>193</v>
      </c>
      <c r="D186" s="137" t="s">
        <v>322</v>
      </c>
    </row>
    <row r="187" spans="1:4">
      <c r="A187" s="258"/>
      <c r="B187" s="138" t="s">
        <v>171</v>
      </c>
      <c r="C187" s="138" t="s">
        <v>170</v>
      </c>
      <c r="D187" s="138" t="s">
        <v>310</v>
      </c>
    </row>
    <row r="188" spans="1:4">
      <c r="A188" s="258"/>
      <c r="B188" s="137" t="s">
        <v>190</v>
      </c>
      <c r="C188" s="137" t="s">
        <v>189</v>
      </c>
      <c r="D188" s="137" t="s">
        <v>319</v>
      </c>
    </row>
    <row r="189" spans="1:4">
      <c r="A189" s="258"/>
      <c r="B189" s="138" t="s">
        <v>176</v>
      </c>
      <c r="C189" s="138" t="s">
        <v>175</v>
      </c>
      <c r="D189" s="138" t="s">
        <v>312</v>
      </c>
    </row>
    <row r="191" spans="1:4">
      <c r="A191" t="s">
        <v>330</v>
      </c>
    </row>
  </sheetData>
  <mergeCells count="22">
    <mergeCell ref="A180:A189"/>
    <mergeCell ref="A147:A152"/>
    <mergeCell ref="A153:A158"/>
    <mergeCell ref="A159:A164"/>
    <mergeCell ref="A166:A172"/>
    <mergeCell ref="A173:A179"/>
    <mergeCell ref="A109:A113"/>
    <mergeCell ref="A114:A124"/>
    <mergeCell ref="A125:A131"/>
    <mergeCell ref="A133:A139"/>
    <mergeCell ref="A140:A146"/>
    <mergeCell ref="A56:A64"/>
    <mergeCell ref="A65:A79"/>
    <mergeCell ref="A81:A88"/>
    <mergeCell ref="A89:A96"/>
    <mergeCell ref="A97:A108"/>
    <mergeCell ref="A48:A55"/>
    <mergeCell ref="A1:D4"/>
    <mergeCell ref="A6:A25"/>
    <mergeCell ref="A26:A28"/>
    <mergeCell ref="A30:A39"/>
    <mergeCell ref="A40:A47"/>
  </mergeCells>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114F07D88A9EB478187C0518EB9A673" ma:contentTypeVersion="4" ma:contentTypeDescription="Een nieuw document maken." ma:contentTypeScope="" ma:versionID="d4e796fc1536c33deffc274f39e4e553">
  <xsd:schema xmlns:xsd="http://www.w3.org/2001/XMLSchema" xmlns:xs="http://www.w3.org/2001/XMLSchema" xmlns:p="http://schemas.microsoft.com/office/2006/metadata/properties" xmlns:ns2="57856963-25e2-44eb-9e17-750f607ce2ad" targetNamespace="http://schemas.microsoft.com/office/2006/metadata/properties" ma:root="true" ma:fieldsID="7f853fa57c205feceb3945c26801624a" ns2:_="">
    <xsd:import namespace="57856963-25e2-44eb-9e17-750f607ce2a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7856963-25e2-44eb-9e17-750f607ce2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A1CE20E9-F532-49FB-A15D-3A69F20989B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7856963-25e2-44eb-9e17-750f607ce2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693617E-3070-4D47-91BB-3B4DB4ADE984}">
  <ds:schemaRefs>
    <ds:schemaRef ds:uri="http://schemas.microsoft.com/office/infopath/2007/PartnerControls"/>
    <ds:schemaRef ds:uri="http://purl.org/dc/dcmitype/"/>
    <ds:schemaRef ds:uri="http://schemas.microsoft.com/office/2006/metadata/properties"/>
    <ds:schemaRef ds:uri="http://www.w3.org/XML/1998/namespace"/>
    <ds:schemaRef ds:uri="http://schemas.openxmlformats.org/package/2006/metadata/core-properties"/>
    <ds:schemaRef ds:uri="http://purl.org/dc/elements/1.1/"/>
    <ds:schemaRef ds:uri="57856963-25e2-44eb-9e17-750f607ce2ad"/>
    <ds:schemaRef ds:uri="http://purl.org/dc/terms/"/>
    <ds:schemaRef ds:uri="http://schemas.microsoft.com/office/2006/documentManagement/types"/>
  </ds:schemaRefs>
</ds:datastoreItem>
</file>

<file path=customXml/itemProps3.xml><?xml version="1.0" encoding="utf-8"?>
<ds:datastoreItem xmlns:ds="http://schemas.openxmlformats.org/officeDocument/2006/customXml" ds:itemID="{09F4C2DE-3D5C-4694-9056-35F1B42A272F}">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2</vt:i4>
      </vt:variant>
    </vt:vector>
  </HeadingPairs>
  <TitlesOfParts>
    <vt:vector size="2" baseType="lpstr">
      <vt:lpstr>Calculatieblad Aanbesteding</vt:lpstr>
      <vt:lpstr>Werkomschrijvingen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Tim De Groot | Younggroup</dc:creator>
  <cp:keywords/>
  <dc:description/>
  <cp:lastModifiedBy>Kim Hulshoff | Younggroup</cp:lastModifiedBy>
  <cp:revision/>
  <dcterms:created xsi:type="dcterms:W3CDTF">2024-02-20T10:23:44Z</dcterms:created>
  <dcterms:modified xsi:type="dcterms:W3CDTF">2025-10-27T16:21:09Z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0x010100B114F07D88A9EB478187C0518EB9A673</vt:lpwstr>
  </property>
  <property fmtid="{D5CDD505-2E9C-101B-9397-08002B2CF9AE}" pid="3" name="MediaServiceImageTags">
    <vt:lpwstr/>
  </property>
  <property fmtid="{D5CDD505-2E9C-101B-9397-08002B2CF9AE}" pid="4" name="Order">
    <vt:r8>43100</vt:r8>
  </property>
  <property fmtid="{D5CDD505-2E9C-101B-9397-08002B2CF9AE}" pid="5" name="xd_Signature">
    <vt:bool>false</vt:bool>
  </property>
  <property fmtid="{D5CDD505-2E9C-101B-9397-08002B2CF9AE}" pid="6" name="SharedWithUsers">
    <vt:lpwstr>28;#Kim Hulshoff | Younggroup;#7;#Bart de Jong | Younggroup</vt:lpwstr>
  </property>
  <property fmtid="{D5CDD505-2E9C-101B-9397-08002B2CF9AE}" pid="7" name="xd_ProgID">
    <vt:lpwstr/>
  </property>
  <property fmtid="{D5CDD505-2E9C-101B-9397-08002B2CF9AE}" pid="8" name="ComplianceAssetId">
    <vt:lpwstr/>
  </property>
  <property fmtid="{D5CDD505-2E9C-101B-9397-08002B2CF9AE}" pid="9" name="TemplateUrl">
    <vt:lpwstr/>
  </property>
  <property fmtid="{D5CDD505-2E9C-101B-9397-08002B2CF9AE}" pid="10" name="_ExtendedDescription">
    <vt:lpwstr/>
  </property>
  <property fmtid="{D5CDD505-2E9C-101B-9397-08002B2CF9AE}" pid="11" name="TriggerFlowInfo">
    <vt:lpwstr/>
  </property>
</Properties>
</file>