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office033.sharepoint.com/sites/TeamAanbestedingen/Gedeelde documenten/General/Aanbestedingen/2025 Co-locatie 1893106/04 NvI/"/>
    </mc:Choice>
  </mc:AlternateContent>
  <xr:revisionPtr revIDLastSave="0" documentId="8_{7EE5DC08-BE15-4183-9B99-D5ECFF20605D}" xr6:coauthVersionLast="47" xr6:coauthVersionMax="47" xr10:uidLastSave="{00000000-0000-0000-0000-000000000000}"/>
  <bookViews>
    <workbookView xWindow="-110" yWindow="-110" windowWidth="19420" windowHeight="10300" activeTab="1" xr2:uid="{00000000-000D-0000-FFFF-FFFF00000000}"/>
  </bookViews>
  <sheets>
    <sheet name="PRIJZENBLAD COLOCATIE" sheetId="3" r:id="rId1"/>
    <sheet name="PRIJZENBLAD 2de COLOCATIE "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7" l="1"/>
  <c r="F36" i="7"/>
  <c r="F39" i="3"/>
  <c r="F40" i="3"/>
  <c r="E15" i="7"/>
  <c r="E19" i="3"/>
  <c r="F19" i="3" s="1"/>
  <c r="G19" i="3" s="1"/>
  <c r="G24" i="7"/>
  <c r="E51" i="7"/>
  <c r="E55" i="3"/>
  <c r="F38" i="7"/>
  <c r="F41" i="3"/>
  <c r="F26" i="7"/>
  <c r="G26" i="7" s="1"/>
  <c r="G23" i="7"/>
  <c r="G57" i="7"/>
  <c r="G56" i="7"/>
  <c r="G55" i="7"/>
  <c r="G27" i="3"/>
  <c r="G26" i="3"/>
  <c r="F29" i="3"/>
  <c r="G29" i="3" s="1"/>
  <c r="G61" i="3"/>
  <c r="G60" i="3"/>
  <c r="G59" i="3"/>
  <c r="A10" i="3"/>
  <c r="A9" i="3"/>
  <c r="A8" i="3"/>
  <c r="E40" i="7" l="1"/>
  <c r="E43" i="3"/>
  <c r="B9" i="3" s="1"/>
  <c r="E63" i="3"/>
  <c r="E65" i="3" s="1"/>
  <c r="B10" i="3" s="1"/>
  <c r="F15" i="7"/>
  <c r="G15" i="7" s="1"/>
  <c r="E29" i="7" s="1"/>
  <c r="E59" i="7"/>
  <c r="E61" i="7" s="1"/>
  <c r="E32" i="3"/>
  <c r="B8" i="3" s="1"/>
  <c r="E7" i="3" l="1"/>
  <c r="E7" i="7"/>
</calcChain>
</file>

<file path=xl/sharedStrings.xml><?xml version="1.0" encoding="utf-8"?>
<sst xmlns="http://schemas.openxmlformats.org/spreadsheetml/2006/main" count="270" uniqueCount="78">
  <si>
    <r>
      <t>De gemeente Amersfoort vraagt in de aanbesteding 1 Colocatie uit, de kosten van een 2de (secundaire) op een andere Colocatie in Nederland kunt u vermelden op het 2de tabblad, omdat het een kopie is van de primaire datacenter word hetzelfde aantal racks en koppelingen uitgevraagd over een periode van 1 jaar</t>
    </r>
    <r>
      <rPr>
        <b/>
        <sz val="11"/>
        <color rgb="FF000000"/>
        <rFont val="Calibri"/>
        <family val="2"/>
      </rPr>
      <t xml:space="preserve">. De kosten voor deze optie tellen niet mee bij de calculatie van de totale inschrijfsom. </t>
    </r>
  </si>
  <si>
    <t xml:space="preserve"> </t>
  </si>
  <si>
    <t xml:space="preserve">Inschrijver dient alle blauwe velden in te vullen. </t>
  </si>
  <si>
    <t>KOSTEN COLOCATIE 1 (uitvraag)</t>
  </si>
  <si>
    <t>Alle bedragen zijn Excl BTW</t>
  </si>
  <si>
    <t>TOTALE KOSTEN (Inschrijfsom)</t>
  </si>
  <si>
    <t>De prijs per rack omvat de volledige kosten die voortvloeien uit de geformuleerde eisen en voorwaarden, exclusief de kosten voor het stroomverbruik en de koppelingen</t>
  </si>
  <si>
    <t>1: Rack , Koppeling en Stroom Kosten</t>
  </si>
  <si>
    <r>
      <t>Om een goed beeld te krijgen indien de afname van het aantal Racks meer of minder wordt, dient  u de prijzen per Rack in staffels van 2 weer te geven.</t>
    </r>
    <r>
      <rPr>
        <sz val="10"/>
        <color rgb="FFFF0000"/>
        <rFont val="Calibri"/>
        <family val="2"/>
      </rPr>
      <t xml:space="preserve"> </t>
    </r>
    <r>
      <rPr>
        <sz val="10"/>
        <color rgb="FF000000"/>
        <rFont val="Calibri"/>
        <family val="2"/>
      </rPr>
      <t xml:space="preserve">Bij de berekening van de inschrijfsom wordt het gemiddelde van 4 staffels gebruikt. </t>
    </r>
  </si>
  <si>
    <t>RACK</t>
  </si>
  <si>
    <t>Prijs per rack over 4 jaar (48 maanden)</t>
  </si>
  <si>
    <t>Aantal, 6 racks</t>
  </si>
  <si>
    <t>Prijs per RACK  ( gemiddelde prijs van de staffels)</t>
  </si>
  <si>
    <t>per maand</t>
  </si>
  <si>
    <t>Aantal Racks</t>
  </si>
  <si>
    <t>1 - 2</t>
  </si>
  <si>
    <t>3-4</t>
  </si>
  <si>
    <t>5-6</t>
  </si>
  <si>
    <t>7-8</t>
  </si>
  <si>
    <t>Staffelprijzen per Rack per maand</t>
  </si>
  <si>
    <t xml:space="preserve">Koppelingen </t>
  </si>
  <si>
    <t>Prijs  over 4 jaar (48 maanden)</t>
  </si>
  <si>
    <t>Koppelingen (3)  naar Azure, Diginetwerk, IP-VPN vodafone</t>
  </si>
  <si>
    <t>Koppeling met DarkFiber tussen Datacenter en lokatie Leusden met postcode 3833VT</t>
  </si>
  <si>
    <t xml:space="preserve">Stroom  </t>
  </si>
  <si>
    <t>Stroomverbruik per Rack ( 500 KWH per Rack per maand)</t>
  </si>
  <si>
    <t>per KWH prijs:</t>
  </si>
  <si>
    <t>U dient een vaste Kwh prijs af te geven voor het jaar 2026.  Voor de berekening van de inschrijfsom over 4 jaar wordt de prijs die u voor 2026 heeft opgegeven, voor vier jaar meegerekend.</t>
  </si>
  <si>
    <t>6 Racks , Stroom en Koppelingen over de periode van 4 jaar (48 maanden)</t>
  </si>
  <si>
    <t>subTOTAAL</t>
  </si>
  <si>
    <t>2:  aanvullende uren voor extra Servicediensten</t>
  </si>
  <si>
    <r>
      <rPr>
        <sz val="11"/>
        <color rgb="FF000000"/>
        <rFont val="Calibri"/>
        <family val="2"/>
      </rPr>
      <t xml:space="preserve">De gemeente Amersfoort is voornemens om gedurende de duur van overeenkomst extra Service (reguliere operationele diensten) af te nemen. De extra diensten dienen door de leverancier middels nacalculatie te worden gefactureerd.
In onderstaand overzicht zijn er fictieve aantallen opgenomen ten behoeve van het berekenen van de </t>
    </r>
    <r>
      <rPr>
        <strike/>
        <sz val="10"/>
        <color rgb="FF000000"/>
        <rFont val="Calibri"/>
        <family val="2"/>
      </rPr>
      <t>i</t>
    </r>
    <r>
      <rPr>
        <sz val="10"/>
        <color rgb="FF000000"/>
        <rFont val="Calibri"/>
        <family val="2"/>
      </rPr>
      <t>nschrijfsom.</t>
    </r>
  </si>
  <si>
    <t xml:space="preserve"> afname uren per maand</t>
  </si>
  <si>
    <t>prijs per uur</t>
  </si>
  <si>
    <t>kosten over 4 jaar (48 maanden)</t>
  </si>
  <si>
    <t>3: Ontwerp en Inrichting (eenmalig)</t>
  </si>
  <si>
    <t>Voordat daadwerkelijk de Racks in gebruik kunnen worden genomen dient er in Q2 2026 gestart te worden met het maken van een ontwerp en de gevraagde voorzieningen, zoals Electriciteit en Luchtbehandeling en koppelingen. Tijdens de migratie van Compute and Storage in Q3 2026 zal indien nodig ondersteuning worden gevraagd aan de specialisten van de Colocatie.</t>
  </si>
  <si>
    <t>vast bedrag</t>
  </si>
  <si>
    <t>Ontwerpen van de benodigde Datacenter omgeving met koppelingen</t>
  </si>
  <si>
    <t>Inrichten en ondersteunen van de Datacenter omgeving inclusief WAN koppelingen</t>
  </si>
  <si>
    <t>Tijdens de migratie van Compute and Storage zal indien nodig ondersteuning worden gevraagd aan de specialisten van de Colocatie. Hoewel een aantal zaken op Nacalculatie zal plaatsvinden hebben we een schatting gemaakt van het aantal ondersteuningsuren waarbij we vooral kijken naar de uurtarieven</t>
  </si>
  <si>
    <t>Aantal fictieve afname</t>
  </si>
  <si>
    <t>Totaal</t>
  </si>
  <si>
    <t>subTOTAAL Eenmalige kosten</t>
  </si>
  <si>
    <t>Inschrijver</t>
  </si>
  <si>
    <t>Plaats</t>
  </si>
  <si>
    <t xml:space="preserve">Naam </t>
  </si>
  <si>
    <t>Datum</t>
  </si>
  <si>
    <t xml:space="preserve">Functie </t>
  </si>
  <si>
    <t>Handtekening</t>
  </si>
  <si>
    <r>
      <t>De gemeente Amersfoort vraagt in de aanbesteding 1 Colocatie uit, de kosten van een 2de (secundaire) op een andere Colocatie in Nederland kunt u vermelden op het 2de tabblad, omdat het een kopie is van de primaire datacenter word hetzelfde aantal racks en koppelingen uitgevraagd over een periode van 1 jaar</t>
    </r>
    <r>
      <rPr>
        <sz val="11"/>
        <color rgb="FF000000"/>
        <rFont val="Calibri"/>
        <family val="2"/>
      </rPr>
      <t xml:space="preserve">. De kosten voor deze optie tellen niet mee bij de calculatie van de totale inschrijfsom. </t>
    </r>
  </si>
  <si>
    <t>KOSTEN Secundaire (2de) COLOCATIE  (optioneel te gunnen)</t>
  </si>
  <si>
    <t>Jaarlijkse kosten van 2de colocatie</t>
  </si>
  <si>
    <r>
      <t>Om een goed beeld te krijgen indien de afname van het aantal Racks meer of minder wordt, dient  u de prijzen per Rack in staffels van 2 weer te geven.</t>
    </r>
    <r>
      <rPr>
        <sz val="10"/>
        <rFont val="Calibri"/>
        <family val="2"/>
      </rPr>
      <t xml:space="preserve"> Bij de berekening van de jaarlijkse kosten wordt het gemiddelde van 4 staffels gebruikt. </t>
    </r>
  </si>
  <si>
    <t>Prijs per rack over 1 jaar (12 maanden)</t>
  </si>
  <si>
    <t>Jaarlijkse kosten (12 maanden)</t>
  </si>
  <si>
    <t>Stroomverbruik per Rack (500 KWH per Rack per maand)</t>
  </si>
  <si>
    <t xml:space="preserve">U dient een vaste Kwh prijs af te geven voor het jaar 2026.  </t>
  </si>
  <si>
    <t>6 Racks , Stroom en Koppelingen over de periode van 1 jaar</t>
  </si>
  <si>
    <r>
      <t xml:space="preserve">De gemeente Amersfoort is voornemens om gedurende de duur van overeenkomst extra diensten (reguliere operationele diensten) af te nemen. De extra diensten dienen door de leverancier middels nacalculatie te worden gefactureerd.
In onderstaand overzicht zijn er fictieve aantallen opgenomen ten behoeve van het berekenen van de </t>
    </r>
    <r>
      <rPr>
        <strike/>
        <sz val="10"/>
        <color rgb="FF000000"/>
        <rFont val="Calibri"/>
        <family val="2"/>
      </rPr>
      <t>i</t>
    </r>
    <r>
      <rPr>
        <sz val="10"/>
        <color rgb="FF000000"/>
        <rFont val="Calibri"/>
        <family val="2"/>
      </rPr>
      <t>nschrijfsom.</t>
    </r>
  </si>
  <si>
    <t>uurtarief</t>
  </si>
  <si>
    <t>Bekabelingsplan (tussen Racks) en basis inrichting Racks (voor indicatie, zie NvI 2  vraag 151)</t>
  </si>
  <si>
    <r>
      <rPr>
        <sz val="10"/>
        <color rgb="FF000000"/>
        <rFont val="Calibri"/>
        <family val="2"/>
      </rPr>
      <t>Bij start van de overeenkomst worden 6 opeenvolgende Racks afgenomen.Gedurende de doorlooptijd van de overeenkomst het mogelijk dat het aantal meer of minder zullen worden. De prijs per rack omvat de volledige kosten die voortvloeien uit de geformuleerde eisen en voorwaarden, exclusief de kosten voor het stroomverbruik en de koppelingen.  De Rack kosten worden berekend op basis van een maandelijks huurprijs per Rack, die middels een formule doorberekend worden naar een jaarprijs en een totaal bedrag over de initiele looptijd van 4 jaar. De kosten voor de Koppelingen en Stroomverbruik worden apart weergegeven.</t>
    </r>
    <r>
      <rPr>
        <sz val="10"/>
        <color rgb="FFFF0000"/>
        <rFont val="Calibri"/>
        <family val="2"/>
      </rPr>
      <t xml:space="preserve"> </t>
    </r>
    <r>
      <rPr>
        <sz val="10"/>
        <color rgb="FF000000"/>
        <rFont val="Calibri"/>
        <family val="2"/>
      </rPr>
      <t xml:space="preserve">Ten behoeve van de berekening van de inschrijfsom wordt op basis van de stroomprijs voor 2026 de stroomkosten voor de initiele looptijd van vier jaar berekend. </t>
    </r>
  </si>
  <si>
    <t>Extra uren voor Audit Support (16 uur op jaarbasis)</t>
  </si>
  <si>
    <t>16 uur per jaar</t>
  </si>
  <si>
    <t>Bekabelingsplan en basis inrichting per Rack (voor indicatie, zie NvI 2  vraag 151)</t>
  </si>
  <si>
    <t>n.v.t.</t>
  </si>
  <si>
    <t>Senior Specialist/ Service medewerker</t>
  </si>
  <si>
    <t>Senior Architect/ Service Level Manager</t>
  </si>
  <si>
    <t>6 Racks</t>
  </si>
  <si>
    <t>Inter Datacenter verbinding (verbinding tussen beide Colocaties)</t>
  </si>
  <si>
    <t>Rollen bij Ondersteuning en AdviesMigratie Compute and Storage</t>
  </si>
  <si>
    <t>Rollen bij Ondersteuning en Advies Migratie Compute and Storage</t>
  </si>
  <si>
    <t>Projectmanager /Functionaris die de projectcoordinatie uitvoert</t>
  </si>
  <si>
    <t>Senior Specialist/ Functionaris die betrokken is bij de uitvoer van de werkzaamheden</t>
  </si>
  <si>
    <t>Senior Architect/ Functionaris die ondersteunt bij het ontwerp\design</t>
  </si>
  <si>
    <t>Uurtarief</t>
  </si>
  <si>
    <t>Afname (fictief) aantal 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</si>
</sst>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40" x14ac:knownFonts="1">
    <font>
      <sz val="11"/>
      <color theme="1"/>
      <name val="Aptos Narrow"/>
      <family val="2"/>
      <scheme val="minor"/>
    </font>
    <font>
      <sz val="11"/>
      <color rgb="FF242424"/>
      <name val="Aptos Narrow"/>
      <family val="2"/>
      <scheme val="minor"/>
    </font>
    <font>
      <sz val="11"/>
      <color rgb="FF000000"/>
      <name val="Aptos Narrow"/>
      <family val="2"/>
      <scheme val="minor"/>
    </font>
    <font>
      <sz val="11"/>
      <color theme="3" tint="0.249977111117893"/>
      <name val="Aptos Narrow"/>
      <family val="2"/>
      <scheme val="minor"/>
    </font>
    <font>
      <strike/>
      <sz val="10"/>
      <color rgb="FF000000"/>
      <name val="Calibri"/>
      <family val="2"/>
    </font>
    <font>
      <sz val="10"/>
      <color rgb="FFFF0000"/>
      <name val="Calibri"/>
      <family val="2"/>
    </font>
    <font>
      <b/>
      <sz val="11"/>
      <color rgb="FF242424"/>
      <name val="Calibri"/>
      <family val="2"/>
    </font>
    <font>
      <b/>
      <sz val="11"/>
      <color rgb="FF000000"/>
      <name val="Calibri"/>
      <family val="2"/>
    </font>
    <font>
      <i/>
      <sz val="11"/>
      <color theme="1"/>
      <name val="Calibri"/>
      <family val="2"/>
    </font>
    <font>
      <sz val="11"/>
      <color theme="1"/>
      <name val="Calibri"/>
      <family val="2"/>
    </font>
    <font>
      <b/>
      <strike/>
      <sz val="10"/>
      <color theme="1"/>
      <name val="Calibri"/>
      <family val="2"/>
    </font>
    <font>
      <b/>
      <sz val="10"/>
      <color theme="1"/>
      <name val="Calibri"/>
      <family val="2"/>
    </font>
    <font>
      <b/>
      <sz val="10"/>
      <color theme="0"/>
      <name val="Calibri"/>
      <family val="2"/>
    </font>
    <font>
      <b/>
      <sz val="24"/>
      <color theme="1"/>
      <name val="Calibri"/>
      <family val="2"/>
    </font>
    <font>
      <i/>
      <sz val="10"/>
      <color theme="1"/>
      <name val="Calibri"/>
      <family val="2"/>
    </font>
    <font>
      <b/>
      <sz val="24"/>
      <color theme="0"/>
      <name val="Calibri"/>
      <family val="2"/>
    </font>
    <font>
      <sz val="10"/>
      <color theme="1"/>
      <name val="Calibri"/>
      <family val="2"/>
    </font>
    <font>
      <sz val="10"/>
      <color rgb="FF000000"/>
      <name val="Calibri"/>
      <family val="2"/>
    </font>
    <font>
      <sz val="10"/>
      <color theme="0"/>
      <name val="Calibri"/>
      <family val="2"/>
    </font>
    <font>
      <b/>
      <i/>
      <sz val="10"/>
      <color theme="0"/>
      <name val="Calibri"/>
      <family val="2"/>
    </font>
    <font>
      <b/>
      <sz val="14"/>
      <color theme="0"/>
      <name val="Calibri"/>
      <family val="2"/>
    </font>
    <font>
      <sz val="11"/>
      <color rgb="FF000000"/>
      <name val="Calibri"/>
      <family val="2"/>
    </font>
    <font>
      <sz val="10"/>
      <name val="Calibri"/>
      <family val="2"/>
    </font>
    <font>
      <sz val="10"/>
      <color theme="1"/>
      <name val="Calibri"/>
    </font>
    <font>
      <b/>
      <sz val="10"/>
      <color theme="1"/>
      <name val="Calibri"/>
    </font>
    <font>
      <sz val="11"/>
      <color theme="1"/>
      <name val="Calibri"/>
    </font>
    <font>
      <b/>
      <i/>
      <sz val="10"/>
      <color theme="0"/>
      <name val="Calibri"/>
    </font>
    <font>
      <sz val="10"/>
      <color rgb="FF000000"/>
      <name val="Calibri"/>
    </font>
    <font>
      <b/>
      <strike/>
      <sz val="10"/>
      <color theme="1"/>
      <name val="Calibri"/>
    </font>
    <font>
      <b/>
      <sz val="10"/>
      <color theme="0"/>
      <name val="Calibri"/>
    </font>
    <font>
      <sz val="11"/>
      <color rgb="FF000000"/>
      <name val="Calibri"/>
    </font>
    <font>
      <b/>
      <sz val="14"/>
      <color theme="0"/>
      <name val="Calibri"/>
    </font>
    <font>
      <i/>
      <sz val="10"/>
      <color theme="1"/>
      <name val="Calibri"/>
    </font>
    <font>
      <i/>
      <sz val="11"/>
      <color theme="1"/>
      <name val="Calibri"/>
    </font>
    <font>
      <sz val="10"/>
      <color theme="0"/>
      <name val="Calibri"/>
    </font>
    <font>
      <sz val="10"/>
      <name val="Calibri"/>
    </font>
    <font>
      <sz val="11"/>
      <name val="Calibri"/>
    </font>
    <font>
      <b/>
      <sz val="24"/>
      <color theme="0"/>
      <name val="Calibri"/>
    </font>
    <font>
      <b/>
      <sz val="24"/>
      <color theme="1"/>
      <name val="Calibri"/>
    </font>
    <font>
      <sz val="11"/>
      <color rgb="FF242424"/>
      <name val="Calibri"/>
    </font>
  </fonts>
  <fills count="12">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7" tint="0.79998168889431442"/>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0">
    <xf numFmtId="0" fontId="0" fillId="0" borderId="0" xfId="0"/>
    <xf numFmtId="0" fontId="1" fillId="0" borderId="0" xfId="0" applyFont="1" applyAlignment="1" applyProtection="1">
      <alignment wrapText="1"/>
      <protection hidden="1"/>
    </xf>
    <xf numFmtId="0" fontId="0" fillId="0" borderId="0" xfId="0" applyProtection="1">
      <protection hidden="1"/>
    </xf>
    <xf numFmtId="0" fontId="8" fillId="0" borderId="2" xfId="0" applyFont="1" applyBorder="1" applyProtection="1">
      <protection hidden="1"/>
    </xf>
    <xf numFmtId="0" fontId="9" fillId="0" borderId="0" xfId="0" applyFont="1" applyProtection="1">
      <protection hidden="1"/>
    </xf>
    <xf numFmtId="0" fontId="0" fillId="0" borderId="0" xfId="0" applyAlignment="1" applyProtection="1">
      <alignment wrapText="1"/>
      <protection hidden="1"/>
    </xf>
    <xf numFmtId="0" fontId="0" fillId="0" borderId="3" xfId="0" applyBorder="1" applyProtection="1">
      <protection hidden="1"/>
    </xf>
    <xf numFmtId="0" fontId="10" fillId="0" borderId="0" xfId="0" applyFont="1" applyProtection="1">
      <protection hidden="1"/>
    </xf>
    <xf numFmtId="0" fontId="3" fillId="0" borderId="0" xfId="0" applyFont="1" applyAlignment="1" applyProtection="1">
      <alignment vertical="top" wrapText="1"/>
      <protection hidden="1"/>
    </xf>
    <xf numFmtId="0" fontId="11" fillId="0" borderId="0" xfId="0" applyFont="1" applyProtection="1">
      <protection hidden="1"/>
    </xf>
    <xf numFmtId="0" fontId="12" fillId="9" borderId="0" xfId="0" applyFont="1" applyFill="1" applyAlignment="1" applyProtection="1">
      <alignment horizontal="center"/>
      <protection hidden="1"/>
    </xf>
    <xf numFmtId="0" fontId="13" fillId="0" borderId="0" xfId="0" applyFont="1" applyAlignment="1" applyProtection="1">
      <alignment horizontal="center"/>
      <protection hidden="1"/>
    </xf>
    <xf numFmtId="0" fontId="14" fillId="0" borderId="0" xfId="0" applyFont="1" applyProtection="1">
      <protection hidden="1"/>
    </xf>
    <xf numFmtId="0" fontId="15" fillId="2" borderId="0" xfId="0" applyFont="1" applyFill="1" applyAlignment="1" applyProtection="1">
      <alignment horizontal="left" vertical="center"/>
      <protection hidden="1"/>
    </xf>
    <xf numFmtId="164" fontId="15" fillId="6" borderId="0" xfId="0" applyNumberFormat="1" applyFont="1" applyFill="1" applyAlignment="1" applyProtection="1">
      <alignment horizontal="center" vertical="center"/>
      <protection hidden="1"/>
    </xf>
    <xf numFmtId="0" fontId="9" fillId="0" borderId="2" xfId="0" applyFont="1" applyBorder="1" applyProtection="1">
      <protection hidden="1"/>
    </xf>
    <xf numFmtId="0" fontId="15" fillId="2" borderId="0" xfId="0" applyFont="1" applyFill="1" applyAlignment="1" applyProtection="1">
      <alignment horizontal="center" vertical="center"/>
      <protection hidden="1"/>
    </xf>
    <xf numFmtId="0" fontId="16" fillId="0" borderId="0" xfId="0" applyFont="1" applyAlignment="1" applyProtection="1">
      <alignment horizontal="left" wrapText="1"/>
      <protection hidden="1"/>
    </xf>
    <xf numFmtId="0" fontId="12" fillId="2" borderId="0" xfId="0" applyFont="1" applyFill="1" applyAlignment="1" applyProtection="1">
      <alignment horizontal="center" vertical="center"/>
      <protection hidden="1"/>
    </xf>
    <xf numFmtId="0" fontId="18" fillId="2" borderId="0" xfId="0" applyFont="1" applyFill="1" applyAlignment="1" applyProtection="1">
      <alignment horizontal="center" vertical="center" wrapText="1"/>
      <protection hidden="1"/>
    </xf>
    <xf numFmtId="0" fontId="9" fillId="4" borderId="0" xfId="0" applyFont="1" applyFill="1" applyAlignment="1" applyProtection="1">
      <alignment wrapText="1"/>
      <protection hidden="1"/>
    </xf>
    <xf numFmtId="0" fontId="9" fillId="5" borderId="0" xfId="0" applyFont="1" applyFill="1" applyAlignment="1" applyProtection="1">
      <alignment wrapText="1"/>
      <protection hidden="1"/>
    </xf>
    <xf numFmtId="0" fontId="9" fillId="5" borderId="0" xfId="0" applyFont="1" applyFill="1" applyProtection="1">
      <protection hidden="1"/>
    </xf>
    <xf numFmtId="0" fontId="8" fillId="5" borderId="0" xfId="0" applyFont="1" applyFill="1" applyAlignment="1" applyProtection="1">
      <alignment horizontal="right"/>
      <protection hidden="1"/>
    </xf>
    <xf numFmtId="164" fontId="9" fillId="5" borderId="0" xfId="0" applyNumberFormat="1" applyFont="1" applyFill="1" applyAlignment="1" applyProtection="1">
      <alignment horizontal="center"/>
      <protection hidden="1"/>
    </xf>
    <xf numFmtId="164" fontId="9" fillId="5" borderId="0" xfId="0" applyNumberFormat="1" applyFont="1" applyFill="1" applyAlignment="1" applyProtection="1">
      <alignment horizontal="center" vertical="center"/>
      <protection hidden="1"/>
    </xf>
    <xf numFmtId="0" fontId="9" fillId="7" borderId="0" xfId="0" applyFont="1" applyFill="1" applyAlignment="1" applyProtection="1">
      <alignment wrapText="1"/>
      <protection hidden="1"/>
    </xf>
    <xf numFmtId="0" fontId="9" fillId="7" borderId="0" xfId="0" applyFont="1" applyFill="1" applyProtection="1">
      <protection hidden="1"/>
    </xf>
    <xf numFmtId="0" fontId="8" fillId="7" borderId="0" xfId="0" applyFont="1" applyFill="1" applyAlignment="1" applyProtection="1">
      <alignment horizontal="right"/>
      <protection hidden="1"/>
    </xf>
    <xf numFmtId="164" fontId="9" fillId="7" borderId="0" xfId="0" applyNumberFormat="1" applyFont="1" applyFill="1" applyAlignment="1" applyProtection="1">
      <alignment horizontal="center" vertical="center"/>
      <protection locked="0" hidden="1"/>
    </xf>
    <xf numFmtId="164" fontId="9" fillId="7" borderId="0" xfId="0" applyNumberFormat="1" applyFont="1" applyFill="1" applyAlignment="1" applyProtection="1">
      <alignment horizontal="center"/>
      <protection hidden="1"/>
    </xf>
    <xf numFmtId="164" fontId="9" fillId="7" borderId="0" xfId="0" applyNumberFormat="1" applyFont="1" applyFill="1" applyAlignment="1" applyProtection="1">
      <alignment horizontal="center" vertical="center"/>
      <protection hidden="1"/>
    </xf>
    <xf numFmtId="0" fontId="9" fillId="4" borderId="0" xfId="0" applyFont="1" applyFill="1" applyAlignment="1" applyProtection="1">
      <alignment horizontal="right" wrapText="1"/>
      <protection hidden="1"/>
    </xf>
    <xf numFmtId="16" fontId="9" fillId="5" borderId="0" xfId="0" quotePrefix="1" applyNumberFormat="1" applyFont="1" applyFill="1" applyAlignment="1" applyProtection="1">
      <alignment horizontal="center" wrapText="1"/>
      <protection hidden="1"/>
    </xf>
    <xf numFmtId="16" fontId="9" fillId="5" borderId="0" xfId="0" quotePrefix="1" applyNumberFormat="1" applyFont="1" applyFill="1" applyAlignment="1" applyProtection="1">
      <alignment horizontal="center"/>
      <protection hidden="1"/>
    </xf>
    <xf numFmtId="16" fontId="8" fillId="5" borderId="0" xfId="0" quotePrefix="1" applyNumberFormat="1" applyFont="1" applyFill="1" applyAlignment="1" applyProtection="1">
      <alignment horizontal="center"/>
      <protection hidden="1"/>
    </xf>
    <xf numFmtId="0" fontId="9" fillId="0" borderId="0" xfId="0" applyFont="1" applyAlignment="1" applyProtection="1">
      <alignment horizontal="right"/>
      <protection hidden="1"/>
    </xf>
    <xf numFmtId="164" fontId="9" fillId="8" borderId="1" xfId="0" applyNumberFormat="1" applyFont="1" applyFill="1" applyBorder="1" applyAlignment="1" applyProtection="1">
      <alignment horizontal="center"/>
      <protection hidden="1"/>
    </xf>
    <xf numFmtId="164" fontId="9" fillId="0" borderId="0" xfId="0" applyNumberFormat="1" applyFont="1" applyAlignment="1" applyProtection="1">
      <alignment horizontal="center"/>
      <protection hidden="1"/>
    </xf>
    <xf numFmtId="0" fontId="9" fillId="4" borderId="0" xfId="0" applyFont="1" applyFill="1" applyAlignment="1" applyProtection="1">
      <alignment horizontal="left"/>
      <protection hidden="1"/>
    </xf>
    <xf numFmtId="0" fontId="9" fillId="5" borderId="0" xfId="0" applyFont="1" applyFill="1" applyAlignment="1" applyProtection="1">
      <alignment vertical="center" wrapText="1"/>
      <protection hidden="1"/>
    </xf>
    <xf numFmtId="0" fontId="9" fillId="5" borderId="0" xfId="0" applyFont="1" applyFill="1" applyAlignment="1" applyProtection="1">
      <alignment vertical="center"/>
      <protection hidden="1"/>
    </xf>
    <xf numFmtId="0" fontId="14" fillId="5" borderId="0" xfId="0" applyFont="1" applyFill="1" applyAlignment="1" applyProtection="1">
      <alignment vertical="center"/>
      <protection hidden="1"/>
    </xf>
    <xf numFmtId="164" fontId="9" fillId="5" borderId="0" xfId="0" applyNumberFormat="1" applyFont="1" applyFill="1" applyAlignment="1" applyProtection="1">
      <alignment vertical="center"/>
      <protection hidden="1"/>
    </xf>
    <xf numFmtId="164" fontId="9" fillId="8" borderId="0" xfId="0" applyNumberFormat="1" applyFont="1" applyFill="1" applyAlignment="1" applyProtection="1">
      <alignment vertical="center"/>
      <protection locked="0" hidden="1"/>
    </xf>
    <xf numFmtId="0" fontId="9" fillId="4" borderId="0" xfId="0" applyFont="1" applyFill="1" applyAlignment="1" applyProtection="1">
      <alignment vertical="center" wrapText="1"/>
      <protection hidden="1"/>
    </xf>
    <xf numFmtId="0" fontId="0" fillId="0" borderId="0" xfId="0" applyAlignment="1" applyProtection="1">
      <alignment vertical="top" wrapText="1"/>
      <protection hidden="1"/>
    </xf>
    <xf numFmtId="0" fontId="9" fillId="0" borderId="0" xfId="0" applyFont="1" applyAlignment="1" applyProtection="1">
      <alignment horizontal="left" wrapText="1"/>
      <protection hidden="1"/>
    </xf>
    <xf numFmtId="0" fontId="11" fillId="5" borderId="0" xfId="0" applyFont="1" applyFill="1" applyAlignment="1" applyProtection="1">
      <alignment horizontal="center" vertical="center" wrapText="1"/>
      <protection hidden="1"/>
    </xf>
    <xf numFmtId="0" fontId="19" fillId="6" borderId="0" xfId="0" applyFont="1" applyFill="1" applyAlignment="1" applyProtection="1">
      <alignment horizontal="right"/>
      <protection hidden="1"/>
    </xf>
    <xf numFmtId="164" fontId="20" fillId="6" borderId="0" xfId="0" applyNumberFormat="1" applyFont="1" applyFill="1" applyAlignment="1" applyProtection="1">
      <alignment horizontal="center" vertical="center"/>
      <protection hidden="1"/>
    </xf>
    <xf numFmtId="0" fontId="20" fillId="6" borderId="0" xfId="0" applyFont="1" applyFill="1" applyAlignment="1" applyProtection="1">
      <alignment horizontal="center" vertical="center"/>
      <protection hidden="1"/>
    </xf>
    <xf numFmtId="0" fontId="21" fillId="0" borderId="0" xfId="0" applyFont="1" applyAlignment="1" applyProtection="1">
      <alignment vertical="top" wrapText="1"/>
      <protection hidden="1"/>
    </xf>
    <xf numFmtId="0" fontId="16" fillId="0" borderId="0" xfId="0" applyFont="1" applyAlignment="1" applyProtection="1">
      <alignment horizontal="left" vertical="top" wrapText="1"/>
      <protection hidden="1"/>
    </xf>
    <xf numFmtId="0" fontId="2" fillId="0" borderId="2" xfId="0" applyFont="1" applyBorder="1" applyAlignment="1" applyProtection="1">
      <alignment vertical="top" wrapText="1"/>
      <protection hidden="1"/>
    </xf>
    <xf numFmtId="0" fontId="2" fillId="0" borderId="0" xfId="0" applyFont="1" applyAlignment="1" applyProtection="1">
      <alignment vertical="top" wrapText="1"/>
      <protection hidden="1"/>
    </xf>
    <xf numFmtId="0" fontId="2" fillId="0" borderId="3" xfId="0" applyFont="1" applyBorder="1" applyAlignment="1" applyProtection="1">
      <alignment vertical="top" wrapText="1"/>
      <protection hidden="1"/>
    </xf>
    <xf numFmtId="0" fontId="12" fillId="2" borderId="0" xfId="0" applyFont="1" applyFill="1" applyAlignment="1" applyProtection="1">
      <alignment horizontal="center" vertical="center" wrapText="1"/>
      <protection hidden="1"/>
    </xf>
    <xf numFmtId="164" fontId="9" fillId="8" borderId="0" xfId="0" applyNumberFormat="1" applyFont="1" applyFill="1" applyAlignment="1" applyProtection="1">
      <alignment horizontal="center" vertical="center"/>
      <protection locked="0" hidden="1"/>
    </xf>
    <xf numFmtId="0" fontId="11" fillId="2" borderId="0" xfId="0" applyFont="1" applyFill="1" applyAlignment="1" applyProtection="1">
      <alignment horizontal="center" vertical="center"/>
      <protection hidden="1"/>
    </xf>
    <xf numFmtId="0" fontId="9" fillId="2" borderId="0" xfId="0" applyFont="1" applyFill="1" applyAlignment="1" applyProtection="1">
      <alignment horizontal="center" vertical="center"/>
      <protection hidden="1"/>
    </xf>
    <xf numFmtId="0" fontId="10" fillId="5" borderId="0" xfId="0" applyFont="1" applyFill="1" applyAlignment="1" applyProtection="1">
      <alignment horizontal="center" vertical="center" wrapText="1"/>
      <protection hidden="1"/>
    </xf>
    <xf numFmtId="0" fontId="17" fillId="0" borderId="2" xfId="0" applyFont="1" applyBorder="1" applyAlignment="1" applyProtection="1">
      <alignment horizontal="left" vertical="top" wrapText="1"/>
      <protection hidden="1"/>
    </xf>
    <xf numFmtId="0" fontId="17" fillId="0" borderId="0" xfId="0" applyFont="1" applyAlignment="1" applyProtection="1">
      <alignment horizontal="left" vertical="top" wrapText="1"/>
      <protection hidden="1"/>
    </xf>
    <xf numFmtId="0" fontId="11" fillId="7" borderId="0" xfId="0" applyFont="1" applyFill="1" applyAlignment="1" applyProtection="1">
      <alignment horizontal="center" vertical="center" wrapText="1"/>
      <protection hidden="1"/>
    </xf>
    <xf numFmtId="0" fontId="19" fillId="6" borderId="0" xfId="0" applyFont="1" applyFill="1" applyAlignment="1" applyProtection="1">
      <alignment horizontal="right" wrapText="1"/>
      <protection hidden="1"/>
    </xf>
    <xf numFmtId="0" fontId="9" fillId="2" borderId="0" xfId="0" applyFont="1" applyFill="1" applyProtection="1">
      <protection hidden="1"/>
    </xf>
    <xf numFmtId="0" fontId="16" fillId="0" borderId="0" xfId="0" applyFont="1" applyAlignment="1" applyProtection="1">
      <alignment vertical="center"/>
      <protection hidden="1"/>
    </xf>
    <xf numFmtId="0" fontId="16" fillId="0" borderId="0" xfId="0" applyFont="1" applyAlignment="1" applyProtection="1">
      <alignment horizontal="center"/>
      <protection hidden="1"/>
    </xf>
    <xf numFmtId="0" fontId="16" fillId="0" borderId="0" xfId="0" applyFont="1" applyProtection="1">
      <protection hidden="1"/>
    </xf>
    <xf numFmtId="0" fontId="11" fillId="7" borderId="4" xfId="0" applyFont="1" applyFill="1" applyBorder="1" applyAlignment="1" applyProtection="1">
      <alignment vertical="center" wrapText="1"/>
      <protection hidden="1"/>
    </xf>
    <xf numFmtId="0" fontId="11" fillId="11" borderId="4" xfId="0" applyFont="1" applyFill="1" applyBorder="1" applyAlignment="1" applyProtection="1">
      <alignment horizontal="center" vertical="center" wrapText="1"/>
      <protection hidden="1"/>
    </xf>
    <xf numFmtId="0" fontId="11" fillId="7" borderId="4" xfId="0" applyFont="1" applyFill="1" applyBorder="1" applyAlignment="1" applyProtection="1">
      <alignment horizontal="center" vertical="center" wrapText="1"/>
      <protection hidden="1"/>
    </xf>
    <xf numFmtId="0" fontId="16" fillId="11" borderId="4" xfId="0" applyFont="1" applyFill="1" applyBorder="1" applyAlignment="1" applyProtection="1">
      <alignment vertical="center" wrapText="1"/>
      <protection hidden="1"/>
    </xf>
    <xf numFmtId="0" fontId="11" fillId="7" borderId="5" xfId="0" applyFont="1" applyFill="1" applyBorder="1" applyAlignment="1" applyProtection="1">
      <alignment vertical="center" wrapText="1"/>
      <protection hidden="1"/>
    </xf>
    <xf numFmtId="0" fontId="11" fillId="11" borderId="5" xfId="0" applyFont="1" applyFill="1" applyBorder="1" applyAlignment="1" applyProtection="1">
      <alignment horizontal="center" vertical="center" wrapText="1"/>
      <protection hidden="1"/>
    </xf>
    <xf numFmtId="0" fontId="11" fillId="7" borderId="5" xfId="0" applyFont="1" applyFill="1" applyBorder="1" applyAlignment="1" applyProtection="1">
      <alignment horizontal="center" vertical="center" wrapText="1"/>
      <protection hidden="1"/>
    </xf>
    <xf numFmtId="0" fontId="16" fillId="11" borderId="5" xfId="0" applyFont="1" applyFill="1" applyBorder="1" applyAlignment="1" applyProtection="1">
      <alignment vertical="center" wrapText="1"/>
      <protection hidden="1"/>
    </xf>
    <xf numFmtId="0" fontId="11" fillId="7" borderId="6" xfId="0" applyFont="1" applyFill="1" applyBorder="1" applyAlignment="1" applyProtection="1">
      <alignment vertical="center" wrapText="1"/>
      <protection hidden="1"/>
    </xf>
    <xf numFmtId="0" fontId="11" fillId="11" borderId="6" xfId="0" applyFont="1" applyFill="1" applyBorder="1" applyAlignment="1" applyProtection="1">
      <alignment horizontal="center" vertical="center" wrapText="1"/>
      <protection hidden="1"/>
    </xf>
    <xf numFmtId="0" fontId="11" fillId="7" borderId="6" xfId="0" applyFont="1" applyFill="1" applyBorder="1" applyAlignment="1" applyProtection="1">
      <alignment horizontal="center" vertical="center" wrapText="1"/>
      <protection hidden="1"/>
    </xf>
    <xf numFmtId="0" fontId="16" fillId="11" borderId="6" xfId="0" applyFont="1" applyFill="1" applyBorder="1" applyAlignment="1" applyProtection="1">
      <alignment vertical="center" wrapText="1"/>
      <protection hidden="1"/>
    </xf>
    <xf numFmtId="0" fontId="39" fillId="0" borderId="2" xfId="0" applyFont="1" applyBorder="1" applyAlignment="1" applyProtection="1">
      <alignment horizontal="left" wrapText="1"/>
      <protection hidden="1"/>
    </xf>
    <xf numFmtId="0" fontId="39" fillId="0" borderId="0" xfId="0" applyFont="1" applyAlignment="1" applyProtection="1">
      <alignment horizontal="left" wrapText="1"/>
      <protection hidden="1"/>
    </xf>
    <xf numFmtId="0" fontId="33" fillId="0" borderId="2" xfId="0" applyFont="1" applyBorder="1" applyProtection="1">
      <protection hidden="1"/>
    </xf>
    <xf numFmtId="0" fontId="25" fillId="0" borderId="0" xfId="0" applyFont="1" applyProtection="1">
      <protection hidden="1"/>
    </xf>
    <xf numFmtId="0" fontId="28" fillId="0" borderId="0" xfId="0" applyFont="1" applyProtection="1">
      <protection hidden="1"/>
    </xf>
    <xf numFmtId="0" fontId="24" fillId="0" borderId="0" xfId="0" applyFont="1" applyProtection="1">
      <protection hidden="1"/>
    </xf>
    <xf numFmtId="0" fontId="29" fillId="9" borderId="0" xfId="0" applyFont="1" applyFill="1" applyAlignment="1" applyProtection="1">
      <alignment horizontal="center"/>
      <protection hidden="1"/>
    </xf>
    <xf numFmtId="0" fontId="38" fillId="0" borderId="0" xfId="0" applyFont="1" applyAlignment="1" applyProtection="1">
      <alignment horizontal="center"/>
      <protection hidden="1"/>
    </xf>
    <xf numFmtId="0" fontId="32" fillId="0" borderId="0" xfId="0" applyFont="1" applyProtection="1">
      <protection hidden="1"/>
    </xf>
    <xf numFmtId="0" fontId="37" fillId="2" borderId="0" xfId="0" applyFont="1" applyFill="1" applyAlignment="1" applyProtection="1">
      <alignment horizontal="left" vertical="center"/>
      <protection hidden="1"/>
    </xf>
    <xf numFmtId="164" fontId="37" fillId="6" borderId="0" xfId="0" applyNumberFormat="1" applyFont="1" applyFill="1" applyAlignment="1" applyProtection="1">
      <alignment horizontal="center" vertical="center"/>
      <protection hidden="1"/>
    </xf>
    <xf numFmtId="0" fontId="25" fillId="0" borderId="2" xfId="0" applyFont="1" applyBorder="1" applyProtection="1">
      <protection hidden="1"/>
    </xf>
    <xf numFmtId="0" fontId="37" fillId="2" borderId="0" xfId="0" applyFont="1" applyFill="1" applyAlignment="1" applyProtection="1">
      <alignment horizontal="center" vertical="center"/>
      <protection hidden="1"/>
    </xf>
    <xf numFmtId="0" fontId="36" fillId="0" borderId="0" xfId="0" applyFont="1" applyProtection="1">
      <protection hidden="1"/>
    </xf>
    <xf numFmtId="0" fontId="35" fillId="0" borderId="0" xfId="0" applyFont="1" applyAlignment="1" applyProtection="1">
      <alignment wrapText="1"/>
      <protection hidden="1"/>
    </xf>
    <xf numFmtId="0" fontId="23" fillId="0" borderId="0" xfId="0" applyFont="1" applyAlignment="1" applyProtection="1">
      <alignment horizontal="left" wrapText="1"/>
      <protection hidden="1"/>
    </xf>
    <xf numFmtId="0" fontId="29" fillId="2" borderId="0" xfId="0" applyFont="1" applyFill="1" applyAlignment="1" applyProtection="1">
      <alignment horizontal="center" vertical="center"/>
      <protection hidden="1"/>
    </xf>
    <xf numFmtId="0" fontId="34" fillId="2" borderId="0" xfId="0" applyFont="1" applyFill="1" applyAlignment="1" applyProtection="1">
      <alignment horizontal="center" vertical="center" wrapText="1"/>
      <protection hidden="1"/>
    </xf>
    <xf numFmtId="0" fontId="25" fillId="4" borderId="0" xfId="0" applyFont="1" applyFill="1" applyAlignment="1" applyProtection="1">
      <alignment wrapText="1"/>
      <protection hidden="1"/>
    </xf>
    <xf numFmtId="0" fontId="25" fillId="5" borderId="0" xfId="0" applyFont="1" applyFill="1" applyAlignment="1" applyProtection="1">
      <alignment wrapText="1"/>
      <protection hidden="1"/>
    </xf>
    <xf numFmtId="0" fontId="25" fillId="5" borderId="0" xfId="0" applyFont="1" applyFill="1" applyProtection="1">
      <protection hidden="1"/>
    </xf>
    <xf numFmtId="0" fontId="33" fillId="5" borderId="0" xfId="0" applyFont="1" applyFill="1" applyAlignment="1" applyProtection="1">
      <alignment horizontal="right"/>
      <protection hidden="1"/>
    </xf>
    <xf numFmtId="164" fontId="25" fillId="5" borderId="0" xfId="0" applyNumberFormat="1" applyFont="1" applyFill="1" applyAlignment="1" applyProtection="1">
      <alignment horizontal="center"/>
      <protection hidden="1"/>
    </xf>
    <xf numFmtId="164" fontId="25" fillId="5" borderId="0" xfId="0" applyNumberFormat="1" applyFont="1" applyFill="1" applyAlignment="1" applyProtection="1">
      <alignment horizontal="center" vertical="center"/>
      <protection hidden="1"/>
    </xf>
    <xf numFmtId="0" fontId="25" fillId="7" borderId="0" xfId="0" applyFont="1" applyFill="1" applyAlignment="1" applyProtection="1">
      <alignment wrapText="1"/>
      <protection hidden="1"/>
    </xf>
    <xf numFmtId="0" fontId="25" fillId="7" borderId="0" xfId="0" applyFont="1" applyFill="1" applyProtection="1">
      <protection hidden="1"/>
    </xf>
    <xf numFmtId="0" fontId="33" fillId="7" borderId="0" xfId="0" applyFont="1" applyFill="1" applyAlignment="1" applyProtection="1">
      <alignment horizontal="right"/>
      <protection hidden="1"/>
    </xf>
    <xf numFmtId="164" fontId="25" fillId="7" borderId="0" xfId="0" applyNumberFormat="1" applyFont="1" applyFill="1" applyAlignment="1" applyProtection="1">
      <alignment horizontal="center" vertical="center"/>
      <protection locked="0" hidden="1"/>
    </xf>
    <xf numFmtId="164" fontId="25" fillId="7" borderId="0" xfId="0" applyNumberFormat="1" applyFont="1" applyFill="1" applyAlignment="1" applyProtection="1">
      <alignment horizontal="center"/>
      <protection hidden="1"/>
    </xf>
    <xf numFmtId="164" fontId="25" fillId="7" borderId="0" xfId="0" applyNumberFormat="1" applyFont="1" applyFill="1" applyAlignment="1" applyProtection="1">
      <alignment horizontal="center" vertical="center"/>
      <protection hidden="1"/>
    </xf>
    <xf numFmtId="0" fontId="25" fillId="4" borderId="0" xfId="0" applyFont="1" applyFill="1" applyAlignment="1" applyProtection="1">
      <alignment horizontal="right" wrapText="1"/>
      <protection hidden="1"/>
    </xf>
    <xf numFmtId="16" fontId="25" fillId="5" borderId="0" xfId="0" quotePrefix="1" applyNumberFormat="1" applyFont="1" applyFill="1" applyAlignment="1" applyProtection="1">
      <alignment horizontal="center" wrapText="1"/>
      <protection hidden="1"/>
    </xf>
    <xf numFmtId="16" fontId="25" fillId="5" borderId="0" xfId="0" quotePrefix="1" applyNumberFormat="1" applyFont="1" applyFill="1" applyAlignment="1" applyProtection="1">
      <alignment horizontal="center"/>
      <protection hidden="1"/>
    </xf>
    <xf numFmtId="16" fontId="33" fillId="5" borderId="0" xfId="0" quotePrefix="1" applyNumberFormat="1" applyFont="1" applyFill="1" applyAlignment="1" applyProtection="1">
      <alignment horizontal="center"/>
      <protection hidden="1"/>
    </xf>
    <xf numFmtId="0" fontId="25" fillId="0" borderId="0" xfId="0" applyFont="1" applyAlignment="1" applyProtection="1">
      <alignment horizontal="right"/>
      <protection hidden="1"/>
    </xf>
    <xf numFmtId="164" fontId="25" fillId="8" borderId="1" xfId="0" applyNumberFormat="1" applyFont="1" applyFill="1" applyBorder="1" applyAlignment="1" applyProtection="1">
      <alignment horizontal="center"/>
      <protection hidden="1"/>
    </xf>
    <xf numFmtId="164" fontId="25" fillId="0" borderId="0" xfId="0" applyNumberFormat="1" applyFont="1" applyAlignment="1" applyProtection="1">
      <alignment horizontal="center"/>
      <protection hidden="1"/>
    </xf>
    <xf numFmtId="0" fontId="25" fillId="4" borderId="0" xfId="0" applyFont="1" applyFill="1" applyAlignment="1" applyProtection="1">
      <alignment horizontal="left"/>
      <protection hidden="1"/>
    </xf>
    <xf numFmtId="0" fontId="25" fillId="5" borderId="0" xfId="0" applyFont="1" applyFill="1" applyAlignment="1" applyProtection="1">
      <alignment vertical="center" wrapText="1"/>
      <protection hidden="1"/>
    </xf>
    <xf numFmtId="0" fontId="25" fillId="5" borderId="0" xfId="0" applyFont="1" applyFill="1" applyAlignment="1" applyProtection="1">
      <alignment vertical="center"/>
      <protection hidden="1"/>
    </xf>
    <xf numFmtId="0" fontId="32" fillId="5" borderId="0" xfId="0" applyFont="1" applyFill="1" applyAlignment="1" applyProtection="1">
      <alignment vertical="center"/>
      <protection hidden="1"/>
    </xf>
    <xf numFmtId="164" fontId="25" fillId="5" borderId="0" xfId="0" applyNumberFormat="1" applyFont="1" applyFill="1" applyAlignment="1" applyProtection="1">
      <alignment vertical="center"/>
      <protection locked="0" hidden="1"/>
    </xf>
    <xf numFmtId="164" fontId="25" fillId="5" borderId="0" xfId="0" applyNumberFormat="1" applyFont="1" applyFill="1" applyAlignment="1" applyProtection="1">
      <alignment vertical="center"/>
      <protection hidden="1"/>
    </xf>
    <xf numFmtId="164" fontId="25" fillId="8" borderId="0" xfId="0" applyNumberFormat="1" applyFont="1" applyFill="1" applyAlignment="1" applyProtection="1">
      <alignment vertical="center"/>
      <protection locked="0" hidden="1"/>
    </xf>
    <xf numFmtId="0" fontId="25" fillId="4" borderId="0" xfId="0" applyFont="1" applyFill="1" applyAlignment="1" applyProtection="1">
      <alignment vertical="center" wrapText="1"/>
      <protection hidden="1"/>
    </xf>
    <xf numFmtId="0" fontId="25" fillId="0" borderId="0" xfId="0" applyFont="1" applyAlignment="1" applyProtection="1">
      <alignment horizontal="left" wrapText="1"/>
      <protection hidden="1"/>
    </xf>
    <xf numFmtId="0" fontId="24" fillId="5" borderId="0" xfId="0" applyFont="1" applyFill="1" applyAlignment="1" applyProtection="1">
      <alignment horizontal="center" vertical="center" wrapText="1"/>
      <protection hidden="1"/>
    </xf>
    <xf numFmtId="0" fontId="26" fillId="6" borderId="0" xfId="0" applyFont="1" applyFill="1" applyAlignment="1" applyProtection="1">
      <alignment horizontal="right"/>
      <protection hidden="1"/>
    </xf>
    <xf numFmtId="164" fontId="31" fillId="6" borderId="0" xfId="0" applyNumberFormat="1" applyFont="1" applyFill="1" applyAlignment="1" applyProtection="1">
      <alignment horizontal="center" vertical="center"/>
      <protection hidden="1"/>
    </xf>
    <xf numFmtId="0" fontId="31" fillId="6" borderId="0" xfId="0" applyFont="1" applyFill="1" applyAlignment="1" applyProtection="1">
      <alignment horizontal="center" vertical="center"/>
      <protection hidden="1"/>
    </xf>
    <xf numFmtId="0" fontId="30" fillId="0" borderId="0" xfId="0" applyFont="1" applyAlignment="1" applyProtection="1">
      <alignment vertical="top" wrapText="1"/>
      <protection hidden="1"/>
    </xf>
    <xf numFmtId="0" fontId="23" fillId="0" borderId="0" xfId="0" applyFont="1" applyAlignment="1" applyProtection="1">
      <alignment horizontal="left" vertical="top" wrapText="1"/>
      <protection hidden="1"/>
    </xf>
    <xf numFmtId="0" fontId="29" fillId="2" borderId="0" xfId="0" applyFont="1" applyFill="1" applyAlignment="1" applyProtection="1">
      <alignment horizontal="center" vertical="center" wrapText="1"/>
      <protection hidden="1"/>
    </xf>
    <xf numFmtId="164" fontId="25" fillId="8" borderId="0" xfId="0" applyNumberFormat="1" applyFont="1" applyFill="1" applyAlignment="1" applyProtection="1">
      <alignment horizontal="center" vertical="center"/>
      <protection locked="0" hidden="1"/>
    </xf>
    <xf numFmtId="0" fontId="24" fillId="2" borderId="0" xfId="0" applyFont="1" applyFill="1" applyAlignment="1" applyProtection="1">
      <alignment horizontal="center" vertical="center"/>
      <protection hidden="1"/>
    </xf>
    <xf numFmtId="0" fontId="25" fillId="2" borderId="0" xfId="0" applyFont="1" applyFill="1" applyAlignment="1" applyProtection="1">
      <alignment horizontal="center" vertical="center"/>
      <protection hidden="1"/>
    </xf>
    <xf numFmtId="0" fontId="28" fillId="5" borderId="0" xfId="0" applyFont="1" applyFill="1" applyAlignment="1" applyProtection="1">
      <alignment horizontal="center" vertical="center" wrapText="1"/>
      <protection hidden="1"/>
    </xf>
    <xf numFmtId="0" fontId="27" fillId="0" borderId="2" xfId="0" applyFont="1" applyBorder="1" applyAlignment="1" applyProtection="1">
      <alignment horizontal="left" vertical="top" wrapText="1"/>
      <protection hidden="1"/>
    </xf>
    <xf numFmtId="0" fontId="27" fillId="0" borderId="0" xfId="0" applyFont="1" applyAlignment="1" applyProtection="1">
      <alignment horizontal="left" vertical="top" wrapText="1"/>
      <protection hidden="1"/>
    </xf>
    <xf numFmtId="0" fontId="24" fillId="7" borderId="0" xfId="0" applyFont="1" applyFill="1" applyAlignment="1" applyProtection="1">
      <alignment horizontal="center" vertical="center" wrapText="1"/>
      <protection hidden="1"/>
    </xf>
    <xf numFmtId="0" fontId="26" fillId="6" borderId="0" xfId="0" applyFont="1" applyFill="1" applyAlignment="1" applyProtection="1">
      <alignment horizontal="right" wrapText="1"/>
      <protection hidden="1"/>
    </xf>
    <xf numFmtId="0" fontId="25" fillId="2" borderId="0" xfId="0" applyFont="1" applyFill="1" applyProtection="1">
      <protection hidden="1"/>
    </xf>
    <xf numFmtId="0" fontId="23" fillId="0" borderId="0" xfId="0" applyFont="1" applyAlignment="1" applyProtection="1">
      <alignment vertical="center"/>
      <protection hidden="1"/>
    </xf>
    <xf numFmtId="0" fontId="23" fillId="0" borderId="0" xfId="0" applyFont="1" applyAlignment="1" applyProtection="1">
      <alignment horizontal="center"/>
      <protection hidden="1"/>
    </xf>
    <xf numFmtId="0" fontId="23" fillId="0" borderId="0" xfId="0" applyFont="1" applyProtection="1">
      <protection hidden="1"/>
    </xf>
    <xf numFmtId="0" fontId="24" fillId="7" borderId="4" xfId="0" applyFont="1" applyFill="1" applyBorder="1" applyAlignment="1" applyProtection="1">
      <alignment vertical="center" wrapText="1"/>
      <protection hidden="1"/>
    </xf>
    <xf numFmtId="0" fontId="24" fillId="11" borderId="4" xfId="0" applyFont="1" applyFill="1" applyBorder="1" applyAlignment="1" applyProtection="1">
      <alignment horizontal="center" vertical="center" wrapText="1"/>
      <protection hidden="1"/>
    </xf>
    <xf numFmtId="0" fontId="24" fillId="7" borderId="4" xfId="0" applyFont="1" applyFill="1" applyBorder="1" applyAlignment="1" applyProtection="1">
      <alignment horizontal="center" vertical="center" wrapText="1"/>
      <protection hidden="1"/>
    </xf>
    <xf numFmtId="0" fontId="23" fillId="11" borderId="4" xfId="0" applyFont="1" applyFill="1" applyBorder="1" applyAlignment="1" applyProtection="1">
      <alignment vertical="center" wrapText="1"/>
      <protection hidden="1"/>
    </xf>
    <xf numFmtId="0" fontId="24" fillId="7" borderId="5" xfId="0" applyFont="1" applyFill="1" applyBorder="1" applyAlignment="1" applyProtection="1">
      <alignment vertical="center" wrapText="1"/>
      <protection hidden="1"/>
    </xf>
    <xf numFmtId="0" fontId="24" fillId="11" borderId="5" xfId="0" applyFont="1" applyFill="1" applyBorder="1" applyAlignment="1" applyProtection="1">
      <alignment horizontal="center" vertical="center" wrapText="1"/>
      <protection hidden="1"/>
    </xf>
    <xf numFmtId="0" fontId="24" fillId="7" borderId="5" xfId="0" applyFont="1" applyFill="1" applyBorder="1" applyAlignment="1" applyProtection="1">
      <alignment horizontal="center" vertical="center" wrapText="1"/>
      <protection hidden="1"/>
    </xf>
    <xf numFmtId="0" fontId="23" fillId="11" borderId="5" xfId="0" applyFont="1" applyFill="1" applyBorder="1" applyAlignment="1" applyProtection="1">
      <alignment vertical="center" wrapText="1"/>
      <protection hidden="1"/>
    </xf>
    <xf numFmtId="0" fontId="24" fillId="7" borderId="6" xfId="0" applyFont="1" applyFill="1" applyBorder="1" applyAlignment="1" applyProtection="1">
      <alignment vertical="center" wrapText="1"/>
      <protection hidden="1"/>
    </xf>
    <xf numFmtId="0" fontId="24" fillId="11" borderId="6" xfId="0" applyFont="1" applyFill="1" applyBorder="1" applyAlignment="1" applyProtection="1">
      <alignment horizontal="center" vertical="center" wrapText="1"/>
      <protection hidden="1"/>
    </xf>
    <xf numFmtId="0" fontId="24" fillId="7" borderId="6" xfId="0" applyFont="1" applyFill="1" applyBorder="1" applyAlignment="1" applyProtection="1">
      <alignment horizontal="center" vertical="center" wrapText="1"/>
      <protection hidden="1"/>
    </xf>
    <xf numFmtId="0" fontId="23" fillId="11" borderId="6" xfId="0" applyFont="1" applyFill="1" applyBorder="1" applyAlignment="1" applyProtection="1">
      <alignment vertical="center" wrapText="1"/>
      <protection hidden="1"/>
    </xf>
    <xf numFmtId="0" fontId="6" fillId="0" borderId="2" xfId="0" applyFont="1" applyBorder="1" applyAlignment="1" applyProtection="1">
      <alignment horizontal="left" wrapText="1"/>
      <protection hidden="1"/>
    </xf>
    <xf numFmtId="0" fontId="6" fillId="0" borderId="0" xfId="0" applyFont="1" applyAlignment="1" applyProtection="1">
      <alignment horizontal="left" wrapText="1"/>
      <protection hidden="1"/>
    </xf>
    <xf numFmtId="0" fontId="11" fillId="3" borderId="0" xfId="0" applyFont="1" applyFill="1" applyProtection="1">
      <protection hidden="1"/>
    </xf>
    <xf numFmtId="164" fontId="9" fillId="3" borderId="0" xfId="0" applyNumberFormat="1" applyFont="1" applyFill="1" applyProtection="1">
      <protection hidden="1"/>
    </xf>
    <xf numFmtId="0" fontId="9" fillId="3" borderId="0" xfId="0" applyFont="1" applyFill="1" applyProtection="1">
      <protection hidden="1"/>
    </xf>
    <xf numFmtId="0" fontId="9" fillId="10" borderId="0" xfId="0" applyFont="1" applyFill="1" applyProtection="1">
      <protection hidden="1"/>
    </xf>
    <xf numFmtId="0" fontId="16" fillId="0" borderId="0" xfId="0" applyFont="1" applyAlignment="1" applyProtection="1">
      <alignment wrapText="1"/>
      <protection hidden="1"/>
    </xf>
    <xf numFmtId="0" fontId="16" fillId="0" borderId="0" xfId="0" applyFont="1" applyAlignment="1" applyProtection="1">
      <alignment horizontal="left" wrapText="1"/>
      <protection hidden="1"/>
    </xf>
    <xf numFmtId="0" fontId="17" fillId="0" borderId="0" xfId="0" applyFont="1" applyProtection="1">
      <protection hidden="1"/>
    </xf>
    <xf numFmtId="164" fontId="25" fillId="5" borderId="0" xfId="0" quotePrefix="1" applyNumberFormat="1" applyFont="1" applyFill="1" applyAlignment="1" applyProtection="1">
      <alignment horizontal="center"/>
      <protection hidden="1"/>
    </xf>
    <xf numFmtId="164" fontId="9" fillId="5" borderId="0" xfId="0" quotePrefix="1" applyNumberFormat="1" applyFont="1" applyFill="1" applyAlignment="1" applyProtection="1">
      <alignment horizontal="center"/>
      <protection hidden="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33F88-3C81-4A67-A9D6-150178B5786C}">
  <dimension ref="A1:O80"/>
  <sheetViews>
    <sheetView topLeftCell="B35" zoomScaleNormal="100" workbookViewId="0">
      <selection activeCell="E41" sqref="E41"/>
    </sheetView>
  </sheetViews>
  <sheetFormatPr defaultRowHeight="14.5" x14ac:dyDescent="0.35"/>
  <cols>
    <col min="1" max="1" width="85.1796875" style="2" customWidth="1"/>
    <col min="2" max="3" width="15.81640625" style="2" customWidth="1"/>
    <col min="4" max="4" width="23" style="2" customWidth="1"/>
    <col min="5" max="6" width="15.81640625" style="2" customWidth="1"/>
    <col min="7" max="7" width="32.54296875" style="2" customWidth="1"/>
    <col min="8" max="8" width="48.81640625" style="8" customWidth="1"/>
    <col min="9" max="9" width="39.1796875" style="2" customWidth="1"/>
    <col min="10" max="16384" width="8.7265625" style="2"/>
  </cols>
  <sheetData>
    <row r="1" spans="1:15" ht="56.25" customHeight="1" x14ac:dyDescent="0.35">
      <c r="A1" s="159" t="s">
        <v>0</v>
      </c>
      <c r="B1" s="160"/>
      <c r="C1" s="160"/>
      <c r="D1" s="160"/>
      <c r="E1" s="160"/>
      <c r="F1" s="160"/>
      <c r="G1" s="160"/>
      <c r="H1" s="1"/>
      <c r="I1" s="1"/>
      <c r="J1" s="1"/>
      <c r="K1" s="1"/>
      <c r="L1" s="1"/>
      <c r="M1" s="1"/>
    </row>
    <row r="2" spans="1:15" x14ac:dyDescent="0.35">
      <c r="A2" s="3" t="s">
        <v>1</v>
      </c>
      <c r="B2" s="4"/>
      <c r="C2" s="4"/>
      <c r="D2" s="4"/>
      <c r="E2" s="4"/>
      <c r="F2" s="4"/>
      <c r="G2" s="4"/>
      <c r="H2" s="2"/>
      <c r="N2" s="5"/>
      <c r="O2" s="6"/>
    </row>
    <row r="3" spans="1:15" x14ac:dyDescent="0.35">
      <c r="A3" s="7"/>
      <c r="B3" s="4"/>
      <c r="C3" s="4"/>
      <c r="D3" s="4"/>
      <c r="E3" s="4"/>
      <c r="F3" s="4"/>
      <c r="G3" s="4"/>
    </row>
    <row r="4" spans="1:15" x14ac:dyDescent="0.35">
      <c r="A4" s="9" t="s">
        <v>1</v>
      </c>
      <c r="B4" s="4"/>
      <c r="C4" s="4"/>
      <c r="D4" s="4"/>
      <c r="E4" s="10" t="s">
        <v>2</v>
      </c>
      <c r="F4" s="10"/>
      <c r="G4" s="10"/>
      <c r="K4" s="2" t="s">
        <v>1</v>
      </c>
    </row>
    <row r="5" spans="1:15" ht="31" x14ac:dyDescent="0.7">
      <c r="A5" s="11" t="s">
        <v>3</v>
      </c>
      <c r="B5" s="11"/>
      <c r="C5" s="11"/>
      <c r="D5" s="11"/>
      <c r="E5" s="11"/>
      <c r="F5" s="11"/>
      <c r="G5" s="11"/>
      <c r="H5" s="8" t="s">
        <v>1</v>
      </c>
    </row>
    <row r="6" spans="1:15" x14ac:dyDescent="0.35">
      <c r="A6" s="9"/>
      <c r="B6" s="4"/>
      <c r="C6" s="4"/>
      <c r="D6" s="4"/>
      <c r="E6" s="4"/>
      <c r="F6" s="12" t="s">
        <v>4</v>
      </c>
      <c r="G6" s="4"/>
      <c r="H6" s="8" t="s">
        <v>1</v>
      </c>
    </row>
    <row r="7" spans="1:15" ht="31" x14ac:dyDescent="0.35">
      <c r="A7" s="13" t="s">
        <v>5</v>
      </c>
      <c r="B7" s="13"/>
      <c r="C7" s="13"/>
      <c r="D7" s="13"/>
      <c r="E7" s="14">
        <f>B8+B9+B10</f>
        <v>0</v>
      </c>
      <c r="F7" s="14"/>
      <c r="G7" s="14"/>
    </row>
    <row r="8" spans="1:15" x14ac:dyDescent="0.35">
      <c r="A8" s="161" t="str">
        <f>A13</f>
        <v>1: Rack , Koppeling en Stroom Kosten</v>
      </c>
      <c r="B8" s="162">
        <f>E32</f>
        <v>0</v>
      </c>
      <c r="C8" s="163"/>
      <c r="D8" s="163"/>
      <c r="E8" s="163"/>
      <c r="F8" s="164"/>
      <c r="G8" s="164"/>
    </row>
    <row r="9" spans="1:15" x14ac:dyDescent="0.35">
      <c r="A9" s="161" t="str">
        <f>A35</f>
        <v>2:  aanvullende uren voor extra Servicediensten</v>
      </c>
      <c r="B9" s="162">
        <f>E43</f>
        <v>0</v>
      </c>
      <c r="C9" s="163"/>
      <c r="D9" s="163"/>
      <c r="E9" s="163"/>
      <c r="F9" s="163"/>
      <c r="G9" s="163"/>
    </row>
    <row r="10" spans="1:15" x14ac:dyDescent="0.35">
      <c r="A10" s="161" t="str">
        <f>A46</f>
        <v>3: Ontwerp en Inrichting (eenmalig)</v>
      </c>
      <c r="B10" s="162">
        <f>E65</f>
        <v>0</v>
      </c>
      <c r="C10" s="163"/>
      <c r="D10" s="163"/>
      <c r="E10" s="163"/>
      <c r="F10" s="163"/>
      <c r="G10" s="163"/>
    </row>
    <row r="11" spans="1:15" x14ac:dyDescent="0.35">
      <c r="A11" s="9"/>
      <c r="B11" s="4"/>
      <c r="C11" s="4"/>
      <c r="D11" s="4"/>
      <c r="E11" s="4"/>
      <c r="F11" s="4"/>
      <c r="G11" s="4"/>
    </row>
    <row r="12" spans="1:15" x14ac:dyDescent="0.35">
      <c r="A12" s="15" t="s">
        <v>6</v>
      </c>
      <c r="B12" s="4"/>
      <c r="C12" s="4"/>
      <c r="D12" s="4"/>
      <c r="E12" s="4"/>
      <c r="F12" s="4"/>
      <c r="G12" s="4"/>
      <c r="H12" s="2"/>
      <c r="N12" s="5"/>
    </row>
    <row r="13" spans="1:15" ht="31" x14ac:dyDescent="0.35">
      <c r="A13" s="16" t="s">
        <v>7</v>
      </c>
      <c r="B13" s="16"/>
      <c r="C13" s="16"/>
      <c r="D13" s="16"/>
      <c r="E13" s="16"/>
      <c r="F13" s="16"/>
      <c r="G13" s="16"/>
      <c r="H13" s="8" t="s">
        <v>1</v>
      </c>
    </row>
    <row r="14" spans="1:15" ht="63" customHeight="1" x14ac:dyDescent="0.35">
      <c r="A14" s="165" t="s">
        <v>62</v>
      </c>
      <c r="B14" s="166"/>
      <c r="C14" s="166"/>
      <c r="D14" s="166"/>
      <c r="E14" s="166"/>
      <c r="F14" s="166"/>
      <c r="G14" s="166"/>
    </row>
    <row r="15" spans="1:15" ht="27.75" customHeight="1" x14ac:dyDescent="0.35">
      <c r="A15" s="167" t="s">
        <v>8</v>
      </c>
      <c r="B15" s="165"/>
      <c r="C15" s="165"/>
      <c r="D15" s="165"/>
      <c r="E15" s="165"/>
      <c r="F15" s="165"/>
      <c r="G15" s="165"/>
    </row>
    <row r="16" spans="1:15" ht="18.75" customHeight="1" x14ac:dyDescent="0.35">
      <c r="A16" s="17"/>
      <c r="B16" s="17"/>
      <c r="C16" s="17"/>
      <c r="D16" s="17"/>
      <c r="E16" s="17"/>
      <c r="F16" s="17"/>
      <c r="G16" s="17"/>
    </row>
    <row r="17" spans="1:9" ht="1.5" customHeight="1" x14ac:dyDescent="0.35">
      <c r="A17" s="4"/>
      <c r="B17" s="4"/>
      <c r="C17" s="4"/>
      <c r="D17" s="4"/>
      <c r="E17" s="4"/>
      <c r="F17" s="4"/>
      <c r="G17" s="4"/>
    </row>
    <row r="18" spans="1:9" ht="42" customHeight="1" x14ac:dyDescent="0.35">
      <c r="A18" s="18" t="s">
        <v>9</v>
      </c>
      <c r="B18" s="18" t="s">
        <v>1</v>
      </c>
      <c r="C18" s="18"/>
      <c r="D18" s="18" t="s">
        <v>1</v>
      </c>
      <c r="E18" s="18" t="s">
        <v>1</v>
      </c>
      <c r="F18" s="19" t="s">
        <v>10</v>
      </c>
      <c r="G18" s="18" t="s">
        <v>11</v>
      </c>
      <c r="H18" s="8" t="s">
        <v>1</v>
      </c>
    </row>
    <row r="19" spans="1:9" x14ac:dyDescent="0.35">
      <c r="A19" s="20" t="s">
        <v>12</v>
      </c>
      <c r="B19" s="21" t="s">
        <v>1</v>
      </c>
      <c r="C19" s="22"/>
      <c r="D19" s="23" t="s">
        <v>13</v>
      </c>
      <c r="E19" s="25">
        <f>AVERAGE(B22:E22)</f>
        <v>0</v>
      </c>
      <c r="F19" s="24">
        <f>+E19*48</f>
        <v>0</v>
      </c>
      <c r="G19" s="25">
        <f>F19*6</f>
        <v>0</v>
      </c>
    </row>
    <row r="20" spans="1:9" x14ac:dyDescent="0.35">
      <c r="A20" s="26"/>
      <c r="B20" s="26"/>
      <c r="C20" s="27"/>
      <c r="D20" s="28"/>
      <c r="E20" s="29"/>
      <c r="F20" s="30"/>
      <c r="G20" s="31"/>
    </row>
    <row r="21" spans="1:9" x14ac:dyDescent="0.35">
      <c r="A21" s="32" t="s">
        <v>14</v>
      </c>
      <c r="B21" s="33" t="s">
        <v>15</v>
      </c>
      <c r="C21" s="34" t="s">
        <v>16</v>
      </c>
      <c r="D21" s="35" t="s">
        <v>17</v>
      </c>
      <c r="E21" s="169" t="s">
        <v>18</v>
      </c>
      <c r="F21" s="24"/>
      <c r="G21" s="25"/>
    </row>
    <row r="22" spans="1:9" x14ac:dyDescent="0.35">
      <c r="A22" s="36" t="s">
        <v>19</v>
      </c>
      <c r="B22" s="37">
        <v>0</v>
      </c>
      <c r="C22" s="37">
        <v>0</v>
      </c>
      <c r="D22" s="37">
        <v>0</v>
      </c>
      <c r="E22" s="37">
        <v>0</v>
      </c>
      <c r="F22" s="22"/>
      <c r="G22" s="22"/>
    </row>
    <row r="23" spans="1:9" x14ac:dyDescent="0.35">
      <c r="A23" s="36"/>
      <c r="B23" s="38"/>
      <c r="C23" s="38"/>
      <c r="D23" s="38"/>
      <c r="E23" s="38"/>
      <c r="F23" s="4"/>
      <c r="G23" s="4"/>
    </row>
    <row r="24" spans="1:9" x14ac:dyDescent="0.35">
      <c r="A24" s="36"/>
      <c r="B24" s="38"/>
      <c r="C24" s="38"/>
      <c r="D24" s="38"/>
      <c r="E24" s="38"/>
      <c r="F24" s="4"/>
      <c r="G24" s="4"/>
    </row>
    <row r="25" spans="1:9" ht="49.5" customHeight="1" x14ac:dyDescent="0.35">
      <c r="A25" s="18" t="s">
        <v>20</v>
      </c>
      <c r="B25" s="18" t="s">
        <v>1</v>
      </c>
      <c r="C25" s="18"/>
      <c r="D25" s="18" t="s">
        <v>1</v>
      </c>
      <c r="E25" s="18" t="s">
        <v>1</v>
      </c>
      <c r="F25" s="19" t="s">
        <v>1</v>
      </c>
      <c r="G25" s="19" t="s">
        <v>21</v>
      </c>
      <c r="H25" s="8" t="s">
        <v>1</v>
      </c>
    </row>
    <row r="26" spans="1:9" ht="30.75" customHeight="1" x14ac:dyDescent="0.35">
      <c r="A26" s="39" t="s">
        <v>22</v>
      </c>
      <c r="B26" s="40" t="s">
        <v>1</v>
      </c>
      <c r="C26" s="41"/>
      <c r="D26" s="42" t="s">
        <v>13</v>
      </c>
      <c r="E26" s="44">
        <v>0</v>
      </c>
      <c r="F26" s="43" t="s">
        <v>1</v>
      </c>
      <c r="G26" s="43">
        <f>+E26*48</f>
        <v>0</v>
      </c>
    </row>
    <row r="27" spans="1:9" ht="30.75" customHeight="1" x14ac:dyDescent="0.35">
      <c r="A27" s="39" t="s">
        <v>23</v>
      </c>
      <c r="B27" s="40" t="s">
        <v>1</v>
      </c>
      <c r="C27" s="41"/>
      <c r="D27" s="42" t="s">
        <v>13</v>
      </c>
      <c r="E27" s="44">
        <v>0</v>
      </c>
      <c r="F27" s="43" t="s">
        <v>1</v>
      </c>
      <c r="G27" s="43">
        <f>+E27*48</f>
        <v>0</v>
      </c>
    </row>
    <row r="28" spans="1:9" ht="49.5" customHeight="1" x14ac:dyDescent="0.35">
      <c r="A28" s="18" t="s">
        <v>24</v>
      </c>
      <c r="B28" s="18" t="s">
        <v>1</v>
      </c>
      <c r="C28" s="18"/>
      <c r="D28" s="18" t="s">
        <v>1</v>
      </c>
      <c r="E28" s="18" t="s">
        <v>1</v>
      </c>
      <c r="F28" s="19" t="s">
        <v>10</v>
      </c>
      <c r="G28" s="18" t="s">
        <v>11</v>
      </c>
      <c r="H28" s="8" t="s">
        <v>1</v>
      </c>
    </row>
    <row r="29" spans="1:9" ht="54" customHeight="1" x14ac:dyDescent="0.35">
      <c r="A29" s="45" t="s">
        <v>25</v>
      </c>
      <c r="B29" s="40" t="s">
        <v>1</v>
      </c>
      <c r="C29" s="41"/>
      <c r="D29" s="42" t="s">
        <v>26</v>
      </c>
      <c r="E29" s="44">
        <v>0</v>
      </c>
      <c r="F29" s="43">
        <f>(+E29*500)*48</f>
        <v>0</v>
      </c>
      <c r="G29" s="43">
        <f>F29*6</f>
        <v>0</v>
      </c>
      <c r="H29" s="8" t="s">
        <v>1</v>
      </c>
      <c r="I29" s="46" t="s">
        <v>1</v>
      </c>
    </row>
    <row r="30" spans="1:9" ht="29.25" customHeight="1" x14ac:dyDescent="0.35">
      <c r="A30" s="47" t="s">
        <v>27</v>
      </c>
      <c r="B30" s="47"/>
      <c r="C30" s="47"/>
      <c r="D30" s="47"/>
      <c r="E30" s="47"/>
      <c r="F30" s="47"/>
      <c r="G30" s="4"/>
    </row>
    <row r="31" spans="1:9" x14ac:dyDescent="0.35">
      <c r="A31" s="4"/>
      <c r="B31" s="4"/>
      <c r="C31" s="4"/>
      <c r="D31" s="4"/>
      <c r="E31" s="4"/>
      <c r="F31" s="4"/>
      <c r="G31" s="4"/>
    </row>
    <row r="32" spans="1:9" ht="18.5" x14ac:dyDescent="0.35">
      <c r="A32" s="48" t="s">
        <v>28</v>
      </c>
      <c r="B32" s="48"/>
      <c r="C32" s="48"/>
      <c r="D32" s="49" t="s">
        <v>29</v>
      </c>
      <c r="E32" s="50">
        <f>G29+G26+G19+G27</f>
        <v>0</v>
      </c>
      <c r="F32" s="51"/>
      <c r="G32" s="51"/>
      <c r="I32" s="2" t="s">
        <v>1</v>
      </c>
    </row>
    <row r="33" spans="1:13" x14ac:dyDescent="0.35">
      <c r="A33" s="4"/>
      <c r="B33" s="4"/>
      <c r="C33" s="4"/>
      <c r="D33" s="4"/>
      <c r="E33" s="4"/>
      <c r="F33" s="4"/>
      <c r="G33" s="4"/>
    </row>
    <row r="34" spans="1:13" x14ac:dyDescent="0.35">
      <c r="A34" s="4"/>
      <c r="B34" s="4"/>
      <c r="C34" s="4"/>
      <c r="D34" s="4"/>
      <c r="E34" s="4"/>
      <c r="F34" s="4"/>
      <c r="G34" s="4"/>
    </row>
    <row r="35" spans="1:13" ht="31" x14ac:dyDescent="0.35">
      <c r="A35" s="16" t="s">
        <v>30</v>
      </c>
      <c r="B35" s="16"/>
      <c r="C35" s="16"/>
      <c r="D35" s="16"/>
      <c r="E35" s="16"/>
      <c r="F35" s="16"/>
      <c r="G35" s="16"/>
    </row>
    <row r="36" spans="1:13" ht="42.75" customHeight="1" x14ac:dyDescent="0.35">
      <c r="A36" s="52" t="s">
        <v>31</v>
      </c>
      <c r="B36" s="53"/>
      <c r="C36" s="53"/>
      <c r="D36" s="53"/>
      <c r="E36" s="53"/>
      <c r="F36" s="53"/>
      <c r="G36" s="53"/>
      <c r="H36" s="54" t="s">
        <v>1</v>
      </c>
      <c r="I36" s="55"/>
      <c r="J36" s="55"/>
      <c r="K36" s="55"/>
      <c r="L36" s="55"/>
      <c r="M36" s="56"/>
    </row>
    <row r="37" spans="1:13" x14ac:dyDescent="0.35">
      <c r="A37" s="4"/>
      <c r="B37" s="4"/>
      <c r="C37" s="4"/>
      <c r="D37" s="4"/>
      <c r="E37" s="4"/>
      <c r="F37" s="4"/>
      <c r="G37" s="4"/>
      <c r="H37" s="8" t="s">
        <v>1</v>
      </c>
    </row>
    <row r="38" spans="1:13" ht="26" x14ac:dyDescent="0.35">
      <c r="A38" s="18" t="s">
        <v>1</v>
      </c>
      <c r="B38" s="18" t="s">
        <v>1</v>
      </c>
      <c r="C38" s="57" t="s">
        <v>32</v>
      </c>
      <c r="D38" s="18" t="s">
        <v>1</v>
      </c>
      <c r="E38" s="18" t="s">
        <v>76</v>
      </c>
      <c r="F38" s="19" t="s">
        <v>34</v>
      </c>
      <c r="G38" s="57"/>
    </row>
    <row r="39" spans="1:13" x14ac:dyDescent="0.35">
      <c r="A39" s="45" t="s">
        <v>68</v>
      </c>
      <c r="B39" s="21" t="s">
        <v>1</v>
      </c>
      <c r="C39" s="22">
        <v>8</v>
      </c>
      <c r="D39" s="22"/>
      <c r="E39" s="58">
        <v>0</v>
      </c>
      <c r="F39" s="24">
        <f>(+E39*C39)*48</f>
        <v>0</v>
      </c>
      <c r="G39" s="25" t="s">
        <v>1</v>
      </c>
    </row>
    <row r="40" spans="1:13" x14ac:dyDescent="0.35">
      <c r="A40" s="45" t="s">
        <v>67</v>
      </c>
      <c r="B40" s="21" t="s">
        <v>1</v>
      </c>
      <c r="C40" s="22">
        <v>24</v>
      </c>
      <c r="D40" s="22"/>
      <c r="E40" s="58">
        <v>0</v>
      </c>
      <c r="F40" s="24">
        <f>(+E40*C40)*48</f>
        <v>0</v>
      </c>
      <c r="G40" s="25" t="s">
        <v>1</v>
      </c>
    </row>
    <row r="41" spans="1:13" x14ac:dyDescent="0.35">
      <c r="A41" s="45" t="s">
        <v>63</v>
      </c>
      <c r="B41" s="21" t="s">
        <v>1</v>
      </c>
      <c r="C41" s="22" t="s">
        <v>1</v>
      </c>
      <c r="D41" s="22" t="s">
        <v>64</v>
      </c>
      <c r="E41" s="58">
        <v>0</v>
      </c>
      <c r="F41" s="24">
        <f>(+E41*16)*4</f>
        <v>0</v>
      </c>
      <c r="G41" s="25" t="s">
        <v>1</v>
      </c>
    </row>
    <row r="42" spans="1:13" x14ac:dyDescent="0.35">
      <c r="A42" s="4"/>
      <c r="B42" s="4"/>
      <c r="C42" s="4"/>
      <c r="D42" s="4"/>
      <c r="E42" s="4"/>
      <c r="F42" s="4"/>
      <c r="G42" s="4"/>
    </row>
    <row r="43" spans="1:13" ht="18.5" x14ac:dyDescent="0.35">
      <c r="A43" s="48" t="s">
        <v>1</v>
      </c>
      <c r="B43" s="48"/>
      <c r="C43" s="48"/>
      <c r="D43" s="49" t="s">
        <v>29</v>
      </c>
      <c r="E43" s="50">
        <f>F40+F39+F41</f>
        <v>0</v>
      </c>
      <c r="F43" s="51"/>
      <c r="G43" s="51"/>
      <c r="H43" s="8" t="s">
        <v>1</v>
      </c>
    </row>
    <row r="44" spans="1:13" x14ac:dyDescent="0.35">
      <c r="A44" s="4"/>
      <c r="B44" s="4"/>
      <c r="C44" s="4"/>
      <c r="D44" s="4"/>
      <c r="E44" s="4"/>
      <c r="F44" s="4"/>
      <c r="G44" s="4"/>
    </row>
    <row r="45" spans="1:13" x14ac:dyDescent="0.35">
      <c r="A45" s="4"/>
      <c r="B45" s="4"/>
      <c r="C45" s="4"/>
      <c r="D45" s="4"/>
      <c r="E45" s="4"/>
      <c r="F45" s="4"/>
      <c r="G45" s="4"/>
    </row>
    <row r="46" spans="1:13" ht="31" x14ac:dyDescent="0.35">
      <c r="A46" s="16" t="s">
        <v>35</v>
      </c>
      <c r="B46" s="16"/>
      <c r="C46" s="16"/>
      <c r="D46" s="16"/>
      <c r="E46" s="16"/>
      <c r="F46" s="16"/>
      <c r="G46" s="16"/>
    </row>
    <row r="47" spans="1:13" ht="41.25" customHeight="1" x14ac:dyDescent="0.35">
      <c r="A47" s="166" t="s">
        <v>36</v>
      </c>
      <c r="B47" s="166"/>
      <c r="C47" s="166"/>
      <c r="D47" s="166"/>
      <c r="E47" s="166"/>
      <c r="F47" s="166"/>
      <c r="G47" s="166"/>
      <c r="H47" s="8" t="s">
        <v>1</v>
      </c>
    </row>
    <row r="48" spans="1:13" ht="18.75" customHeight="1" x14ac:dyDescent="0.35">
      <c r="A48" s="4"/>
      <c r="B48" s="4"/>
      <c r="C48" s="4"/>
      <c r="D48" s="4"/>
      <c r="E48" s="4"/>
      <c r="F48" s="4"/>
      <c r="G48" s="4"/>
      <c r="H48" s="8" t="s">
        <v>1</v>
      </c>
      <c r="I48" s="2" t="s">
        <v>1</v>
      </c>
    </row>
    <row r="49" spans="1:9" ht="26" x14ac:dyDescent="0.35">
      <c r="A49" s="18" t="s">
        <v>37</v>
      </c>
      <c r="B49" s="18" t="s">
        <v>1</v>
      </c>
      <c r="C49" s="57" t="s">
        <v>41</v>
      </c>
      <c r="D49" s="59"/>
      <c r="E49" s="18" t="s">
        <v>1</v>
      </c>
      <c r="F49" s="60"/>
      <c r="G49" s="18" t="s">
        <v>1</v>
      </c>
      <c r="H49" s="8" t="s">
        <v>1</v>
      </c>
      <c r="I49" s="2" t="s">
        <v>1</v>
      </c>
    </row>
    <row r="50" spans="1:9" x14ac:dyDescent="0.35">
      <c r="A50" s="20" t="s">
        <v>38</v>
      </c>
      <c r="B50" s="21" t="s">
        <v>1</v>
      </c>
      <c r="C50" s="22" t="s">
        <v>66</v>
      </c>
      <c r="D50" s="22"/>
      <c r="E50" s="58">
        <v>0</v>
      </c>
      <c r="F50" s="22"/>
      <c r="G50" s="25" t="s">
        <v>1</v>
      </c>
    </row>
    <row r="51" spans="1:9" x14ac:dyDescent="0.35">
      <c r="A51" s="4"/>
      <c r="B51" s="4"/>
      <c r="C51" s="4"/>
      <c r="D51" s="4"/>
      <c r="E51" s="4"/>
      <c r="F51" s="4"/>
      <c r="G51" s="4"/>
    </row>
    <row r="52" spans="1:9" x14ac:dyDescent="0.35">
      <c r="A52" s="20" t="s">
        <v>65</v>
      </c>
      <c r="B52" s="21" t="s">
        <v>1</v>
      </c>
      <c r="C52" s="22" t="s">
        <v>69</v>
      </c>
      <c r="D52" s="22"/>
      <c r="E52" s="58">
        <v>0</v>
      </c>
      <c r="F52" s="22"/>
      <c r="G52" s="25" t="s">
        <v>1</v>
      </c>
    </row>
    <row r="53" spans="1:9" x14ac:dyDescent="0.35">
      <c r="A53" s="4"/>
      <c r="B53" s="4"/>
      <c r="C53" s="4"/>
      <c r="D53" s="4"/>
      <c r="E53" s="4"/>
      <c r="F53" s="4"/>
      <c r="G53" s="4"/>
    </row>
    <row r="54" spans="1:9" x14ac:dyDescent="0.35">
      <c r="A54" s="20" t="s">
        <v>39</v>
      </c>
      <c r="B54" s="21" t="s">
        <v>1</v>
      </c>
      <c r="C54" s="22" t="s">
        <v>66</v>
      </c>
      <c r="D54" s="22"/>
      <c r="E54" s="58">
        <v>0</v>
      </c>
      <c r="F54" s="22"/>
      <c r="G54" s="25" t="s">
        <v>1</v>
      </c>
    </row>
    <row r="55" spans="1:9" ht="18.5" x14ac:dyDescent="0.35">
      <c r="A55" s="61" t="s">
        <v>1</v>
      </c>
      <c r="B55" s="61"/>
      <c r="C55" s="61"/>
      <c r="D55" s="61"/>
      <c r="E55" s="50">
        <f>(+E52*6)+E50+E54</f>
        <v>0</v>
      </c>
      <c r="F55" s="51"/>
      <c r="G55" s="51"/>
    </row>
    <row r="56" spans="1:9" x14ac:dyDescent="0.35">
      <c r="A56" s="4"/>
      <c r="B56" s="4"/>
      <c r="C56" s="4"/>
      <c r="D56" s="4"/>
      <c r="E56" s="4"/>
      <c r="F56" s="4"/>
      <c r="G56" s="4"/>
    </row>
    <row r="57" spans="1:9" ht="38.25" customHeight="1" x14ac:dyDescent="0.35">
      <c r="A57" s="62" t="s">
        <v>40</v>
      </c>
      <c r="B57" s="63"/>
      <c r="C57" s="63"/>
      <c r="D57" s="63"/>
      <c r="E57" s="63"/>
      <c r="F57" s="63"/>
      <c r="G57" s="63"/>
    </row>
    <row r="58" spans="1:9" ht="26" x14ac:dyDescent="0.35">
      <c r="A58" s="18" t="s">
        <v>72</v>
      </c>
      <c r="B58" s="18" t="s">
        <v>1</v>
      </c>
      <c r="C58" s="57" t="s">
        <v>77</v>
      </c>
      <c r="D58" s="59"/>
      <c r="E58" s="18" t="s">
        <v>76</v>
      </c>
      <c r="F58" s="60"/>
      <c r="G58" s="18" t="s">
        <v>42</v>
      </c>
      <c r="H58" s="8" t="s">
        <v>1</v>
      </c>
      <c r="I58" s="2" t="s">
        <v>1</v>
      </c>
    </row>
    <row r="59" spans="1:9" x14ac:dyDescent="0.35">
      <c r="A59" s="45" t="s">
        <v>73</v>
      </c>
      <c r="B59" s="21" t="s">
        <v>1</v>
      </c>
      <c r="C59" s="22">
        <v>100</v>
      </c>
      <c r="D59" s="22"/>
      <c r="E59" s="58">
        <v>0</v>
      </c>
      <c r="F59" s="22"/>
      <c r="G59" s="25">
        <f>C59*E59</f>
        <v>0</v>
      </c>
    </row>
    <row r="60" spans="1:9" x14ac:dyDescent="0.35">
      <c r="A60" s="45" t="s">
        <v>75</v>
      </c>
      <c r="B60" s="21" t="s">
        <v>1</v>
      </c>
      <c r="C60" s="22">
        <v>100</v>
      </c>
      <c r="D60" s="22"/>
      <c r="E60" s="58">
        <v>0</v>
      </c>
      <c r="F60" s="22"/>
      <c r="G60" s="25">
        <f>C60*E60</f>
        <v>0</v>
      </c>
    </row>
    <row r="61" spans="1:9" x14ac:dyDescent="0.35">
      <c r="A61" s="45" t="s">
        <v>74</v>
      </c>
      <c r="B61" s="21" t="s">
        <v>1</v>
      </c>
      <c r="C61" s="22">
        <v>400</v>
      </c>
      <c r="D61" s="22"/>
      <c r="E61" s="58">
        <v>0</v>
      </c>
      <c r="F61" s="22"/>
      <c r="G61" s="25">
        <f>C61*E61</f>
        <v>0</v>
      </c>
    </row>
    <row r="62" spans="1:9" x14ac:dyDescent="0.35">
      <c r="A62" s="4"/>
      <c r="B62" s="4"/>
      <c r="C62" s="4"/>
      <c r="D62" s="4"/>
      <c r="E62" s="4"/>
      <c r="F62" s="4"/>
      <c r="G62" s="4"/>
    </row>
    <row r="63" spans="1:9" ht="18.5" x14ac:dyDescent="0.35">
      <c r="A63" s="64" t="s">
        <v>1</v>
      </c>
      <c r="B63" s="64"/>
      <c r="C63" s="64"/>
      <c r="D63" s="4"/>
      <c r="E63" s="50">
        <f>G61+G60+G59</f>
        <v>0</v>
      </c>
      <c r="F63" s="51"/>
      <c r="G63" s="51"/>
    </row>
    <row r="64" spans="1:9" x14ac:dyDescent="0.35">
      <c r="A64" s="4"/>
      <c r="B64" s="4"/>
      <c r="C64" s="4"/>
      <c r="D64" s="4"/>
      <c r="E64" s="4"/>
      <c r="F64" s="4"/>
      <c r="G64" s="4"/>
    </row>
    <row r="65" spans="1:7" ht="38.15" customHeight="1" x14ac:dyDescent="0.35">
      <c r="A65" s="4"/>
      <c r="B65" s="4"/>
      <c r="C65" s="4"/>
      <c r="D65" s="65" t="s">
        <v>43</v>
      </c>
      <c r="E65" s="50">
        <f>E63+E55</f>
        <v>0</v>
      </c>
      <c r="F65" s="51"/>
      <c r="G65" s="51"/>
    </row>
    <row r="66" spans="1:7" x14ac:dyDescent="0.35">
      <c r="A66" s="66"/>
      <c r="B66" s="66"/>
      <c r="C66" s="66"/>
      <c r="D66" s="66"/>
      <c r="E66" s="66"/>
      <c r="F66" s="66"/>
      <c r="G66" s="66"/>
    </row>
    <row r="67" spans="1:7" x14ac:dyDescent="0.35">
      <c r="A67" s="4"/>
      <c r="B67" s="4"/>
      <c r="C67" s="4"/>
      <c r="D67" s="4"/>
      <c r="E67" s="4"/>
      <c r="F67" s="4"/>
      <c r="G67" s="4"/>
    </row>
    <row r="68" spans="1:7" x14ac:dyDescent="0.35">
      <c r="A68" s="4"/>
      <c r="B68" s="4"/>
      <c r="C68" s="4"/>
      <c r="D68" s="4"/>
      <c r="E68" s="4"/>
      <c r="F68" s="4"/>
      <c r="G68" s="4"/>
    </row>
    <row r="69" spans="1:7" x14ac:dyDescent="0.35">
      <c r="A69" s="4"/>
      <c r="B69" s="4"/>
      <c r="C69" s="4"/>
      <c r="D69" s="4"/>
      <c r="E69" s="4"/>
      <c r="F69" s="4"/>
      <c r="G69" s="4"/>
    </row>
    <row r="70" spans="1:7" ht="15" thickBot="1" x14ac:dyDescent="0.4">
      <c r="A70" s="67"/>
      <c r="B70" s="68"/>
      <c r="C70" s="68"/>
      <c r="D70" s="69"/>
      <c r="E70" s="4"/>
      <c r="F70" s="4"/>
      <c r="G70" s="4"/>
    </row>
    <row r="71" spans="1:7" x14ac:dyDescent="0.35">
      <c r="A71" s="70" t="s">
        <v>44</v>
      </c>
      <c r="B71" s="71"/>
      <c r="C71" s="72" t="s">
        <v>45</v>
      </c>
      <c r="D71" s="73"/>
      <c r="E71" s="4"/>
      <c r="F71" s="4"/>
      <c r="G71" s="4"/>
    </row>
    <row r="72" spans="1:7" x14ac:dyDescent="0.35">
      <c r="A72" s="74"/>
      <c r="B72" s="75"/>
      <c r="C72" s="76"/>
      <c r="D72" s="77"/>
      <c r="E72" s="4"/>
      <c r="F72" s="4"/>
      <c r="G72" s="4"/>
    </row>
    <row r="73" spans="1:7" ht="15" thickBot="1" x14ac:dyDescent="0.4">
      <c r="A73" s="78"/>
      <c r="B73" s="79"/>
      <c r="C73" s="80"/>
      <c r="D73" s="81"/>
      <c r="E73" s="4"/>
      <c r="F73" s="4"/>
      <c r="G73" s="4"/>
    </row>
    <row r="74" spans="1:7" x14ac:dyDescent="0.35">
      <c r="A74" s="70" t="s">
        <v>46</v>
      </c>
      <c r="B74" s="71"/>
      <c r="C74" s="72" t="s">
        <v>47</v>
      </c>
      <c r="D74" s="73"/>
      <c r="E74" s="4"/>
      <c r="F74" s="4"/>
      <c r="G74" s="4"/>
    </row>
    <row r="75" spans="1:7" x14ac:dyDescent="0.35">
      <c r="A75" s="74"/>
      <c r="B75" s="75"/>
      <c r="C75" s="76"/>
      <c r="D75" s="77"/>
      <c r="E75" s="4"/>
      <c r="F75" s="4"/>
      <c r="G75" s="4"/>
    </row>
    <row r="76" spans="1:7" ht="15" thickBot="1" x14ac:dyDescent="0.4">
      <c r="A76" s="78"/>
      <c r="B76" s="79"/>
      <c r="C76" s="80"/>
      <c r="D76" s="81"/>
      <c r="E76" s="4"/>
      <c r="F76" s="4"/>
      <c r="G76" s="4"/>
    </row>
    <row r="77" spans="1:7" x14ac:dyDescent="0.35">
      <c r="A77" s="70" t="s">
        <v>48</v>
      </c>
      <c r="B77" s="71"/>
      <c r="C77" s="72" t="s">
        <v>49</v>
      </c>
      <c r="D77" s="73"/>
      <c r="E77" s="4"/>
      <c r="F77" s="4"/>
      <c r="G77" s="4"/>
    </row>
    <row r="78" spans="1:7" x14ac:dyDescent="0.35">
      <c r="A78" s="74"/>
      <c r="B78" s="75"/>
      <c r="C78" s="76"/>
      <c r="D78" s="77"/>
      <c r="E78" s="4"/>
      <c r="F78" s="4"/>
      <c r="G78" s="4"/>
    </row>
    <row r="79" spans="1:7" ht="15" thickBot="1" x14ac:dyDescent="0.4">
      <c r="A79" s="78"/>
      <c r="B79" s="79"/>
      <c r="C79" s="80"/>
      <c r="D79" s="81"/>
      <c r="E79" s="4"/>
      <c r="F79" s="4"/>
      <c r="G79" s="4"/>
    </row>
    <row r="80" spans="1:7" x14ac:dyDescent="0.35">
      <c r="A80" s="4"/>
      <c r="B80" s="4"/>
      <c r="C80" s="4"/>
      <c r="D80" s="4"/>
      <c r="E80" s="4"/>
      <c r="F80" s="4"/>
      <c r="G80" s="4"/>
    </row>
  </sheetData>
  <sheetProtection algorithmName="SHA-512" hashValue="HIvh8RjY3EnWuXhbyvcyxaTm0hrMNtbxI3YAcY/m0YE0HCgYmFHfHMzBxSBcSnTOipYOkQ1aj3KdiYNXAJvzWA==" saltValue="v08HQbXNCkVDK+qSmXF2cg==" spinCount="100000" sheet="1"/>
  <protectedRanges>
    <protectedRange sqref="B22:E22" name="Bereik10"/>
    <protectedRange sqref="E26:E27" name="Bereik2"/>
    <protectedRange sqref="E29" name="Bereik3"/>
    <protectedRange sqref="E39:E41" name="Bereik4"/>
    <protectedRange sqref="E50" name="Bereik5"/>
    <protectedRange sqref="E52 E54 E50" name="Bereik6"/>
    <protectedRange sqref="E59:E61" name="Bereik7"/>
    <protectedRange sqref="B71:B79" name="Bereik8"/>
    <protectedRange sqref="D71:D79" name="Bereik9"/>
  </protectedRanges>
  <mergeCells count="35">
    <mergeCell ref="E4:G4"/>
    <mergeCell ref="A1:G1"/>
    <mergeCell ref="A74:A76"/>
    <mergeCell ref="B74:B76"/>
    <mergeCell ref="C74:C76"/>
    <mergeCell ref="D74:D76"/>
    <mergeCell ref="A47:G47"/>
    <mergeCell ref="E55:G55"/>
    <mergeCell ref="A55:D55"/>
    <mergeCell ref="A57:G57"/>
    <mergeCell ref="A5:G5"/>
    <mergeCell ref="A35:G35"/>
    <mergeCell ref="E7:G7"/>
    <mergeCell ref="A13:G13"/>
    <mergeCell ref="A14:G14"/>
    <mergeCell ref="A32:C32"/>
    <mergeCell ref="H36:M36"/>
    <mergeCell ref="A71:A73"/>
    <mergeCell ref="B71:B73"/>
    <mergeCell ref="C71:C73"/>
    <mergeCell ref="D71:D73"/>
    <mergeCell ref="A63:C63"/>
    <mergeCell ref="E63:G63"/>
    <mergeCell ref="E65:G65"/>
    <mergeCell ref="A36:G36"/>
    <mergeCell ref="A43:C43"/>
    <mergeCell ref="E43:G43"/>
    <mergeCell ref="A46:G46"/>
    <mergeCell ref="E32:G32"/>
    <mergeCell ref="A15:G15"/>
    <mergeCell ref="A30:F30"/>
    <mergeCell ref="A77:A79"/>
    <mergeCell ref="B77:B79"/>
    <mergeCell ref="C77:C79"/>
    <mergeCell ref="D77:D79"/>
  </mergeCells>
  <pageMargins left="0.23622047244094491" right="0.23622047244094491" top="0.74803149606299213" bottom="0.74803149606299213" header="0.31496062992125984" footer="0.31496062992125984"/>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7B4C1-11E6-460E-A51C-842F8D34B2DF}">
  <dimension ref="A1:O76"/>
  <sheetViews>
    <sheetView tabSelected="1" topLeftCell="A53" zoomScale="85" zoomScaleNormal="85" workbookViewId="0">
      <selection activeCell="A41" sqref="A41"/>
    </sheetView>
  </sheetViews>
  <sheetFormatPr defaultRowHeight="14.5" x14ac:dyDescent="0.35"/>
  <cols>
    <col min="1" max="1" width="85.1796875" style="2" customWidth="1"/>
    <col min="2" max="3" width="15.81640625" style="2" customWidth="1"/>
    <col min="4" max="4" width="23" style="2" customWidth="1"/>
    <col min="5" max="6" width="15.81640625" style="2" customWidth="1"/>
    <col min="7" max="7" width="32.54296875" style="2" customWidth="1"/>
    <col min="8" max="8" width="48.81640625" style="8" customWidth="1"/>
    <col min="9" max="9" width="39.1796875" style="2" customWidth="1"/>
    <col min="10" max="16384" width="8.7265625" style="2"/>
  </cols>
  <sheetData>
    <row r="1" spans="1:15" ht="56.25" customHeight="1" x14ac:dyDescent="0.35">
      <c r="A1" s="82" t="s">
        <v>50</v>
      </c>
      <c r="B1" s="83"/>
      <c r="C1" s="83"/>
      <c r="D1" s="83"/>
      <c r="E1" s="83"/>
      <c r="F1" s="83"/>
      <c r="G1" s="83"/>
      <c r="H1" s="1"/>
      <c r="I1" s="1"/>
      <c r="J1" s="1"/>
      <c r="K1" s="1"/>
      <c r="L1" s="1"/>
      <c r="M1" s="1"/>
    </row>
    <row r="2" spans="1:15" x14ac:dyDescent="0.35">
      <c r="A2" s="84" t="s">
        <v>1</v>
      </c>
      <c r="B2" s="85"/>
      <c r="C2" s="85"/>
      <c r="D2" s="85"/>
      <c r="E2" s="85"/>
      <c r="F2" s="85"/>
      <c r="G2" s="85"/>
      <c r="H2" s="2"/>
      <c r="N2" s="5"/>
      <c r="O2" s="6"/>
    </row>
    <row r="3" spans="1:15" x14ac:dyDescent="0.35">
      <c r="A3" s="86"/>
      <c r="B3" s="85"/>
      <c r="C3" s="85"/>
      <c r="D3" s="85"/>
      <c r="E3" s="85"/>
      <c r="F3" s="85"/>
      <c r="G3" s="85"/>
    </row>
    <row r="4" spans="1:15" x14ac:dyDescent="0.35">
      <c r="A4" s="87" t="s">
        <v>1</v>
      </c>
      <c r="B4" s="85"/>
      <c r="C4" s="85"/>
      <c r="D4" s="85"/>
      <c r="E4" s="88" t="s">
        <v>2</v>
      </c>
      <c r="F4" s="88"/>
      <c r="G4" s="88"/>
      <c r="K4" s="2" t="s">
        <v>1</v>
      </c>
    </row>
    <row r="5" spans="1:15" ht="31" x14ac:dyDescent="0.7">
      <c r="A5" s="89" t="s">
        <v>51</v>
      </c>
      <c r="B5" s="89"/>
      <c r="C5" s="89"/>
      <c r="D5" s="89"/>
      <c r="E5" s="89"/>
      <c r="F5" s="89"/>
      <c r="G5" s="89"/>
      <c r="H5" s="8" t="s">
        <v>1</v>
      </c>
    </row>
    <row r="6" spans="1:15" x14ac:dyDescent="0.35">
      <c r="A6" s="87"/>
      <c r="B6" s="85"/>
      <c r="C6" s="85"/>
      <c r="D6" s="85"/>
      <c r="E6" s="85"/>
      <c r="F6" s="90" t="s">
        <v>4</v>
      </c>
      <c r="G6" s="85"/>
      <c r="H6" s="8" t="s">
        <v>1</v>
      </c>
    </row>
    <row r="7" spans="1:15" ht="31" x14ac:dyDescent="0.35">
      <c r="A7" s="91" t="s">
        <v>52</v>
      </c>
      <c r="B7" s="91"/>
      <c r="C7" s="91"/>
      <c r="D7" s="91"/>
      <c r="E7" s="92">
        <f>+E29+E40+E61</f>
        <v>0</v>
      </c>
      <c r="F7" s="92"/>
      <c r="G7" s="92"/>
    </row>
    <row r="8" spans="1:15" x14ac:dyDescent="0.35">
      <c r="A8" s="87"/>
      <c r="B8" s="85"/>
      <c r="C8" s="85"/>
      <c r="D8" s="85"/>
      <c r="E8" s="85"/>
      <c r="F8" s="85"/>
      <c r="G8" s="85"/>
    </row>
    <row r="9" spans="1:15" x14ac:dyDescent="0.35">
      <c r="A9" s="93" t="s">
        <v>6</v>
      </c>
      <c r="B9" s="85"/>
      <c r="C9" s="85"/>
      <c r="D9" s="85"/>
      <c r="E9" s="85"/>
      <c r="F9" s="85"/>
      <c r="G9" s="85"/>
      <c r="H9" s="2"/>
      <c r="N9" s="5"/>
    </row>
    <row r="10" spans="1:15" ht="31" x14ac:dyDescent="0.35">
      <c r="A10" s="94" t="s">
        <v>7</v>
      </c>
      <c r="B10" s="94"/>
      <c r="C10" s="94"/>
      <c r="D10" s="94"/>
      <c r="E10" s="94"/>
      <c r="F10" s="94"/>
      <c r="G10" s="94"/>
      <c r="H10" s="8" t="s">
        <v>1</v>
      </c>
    </row>
    <row r="11" spans="1:15" ht="27.75" customHeight="1" x14ac:dyDescent="0.35">
      <c r="A11" s="95" t="s">
        <v>53</v>
      </c>
      <c r="B11" s="96"/>
      <c r="C11" s="96"/>
      <c r="D11" s="96"/>
      <c r="E11" s="96"/>
      <c r="F11" s="96"/>
      <c r="G11" s="96"/>
    </row>
    <row r="12" spans="1:15" ht="18.75" customHeight="1" x14ac:dyDescent="0.35">
      <c r="A12" s="97"/>
      <c r="B12" s="97"/>
      <c r="C12" s="97"/>
      <c r="D12" s="97"/>
      <c r="E12" s="97"/>
      <c r="F12" s="97"/>
      <c r="G12" s="97"/>
    </row>
    <row r="13" spans="1:15" ht="1.5" customHeight="1" x14ac:dyDescent="0.35">
      <c r="A13" s="85"/>
      <c r="B13" s="85"/>
      <c r="C13" s="85"/>
      <c r="D13" s="85"/>
      <c r="E13" s="85"/>
      <c r="F13" s="85"/>
      <c r="G13" s="85"/>
    </row>
    <row r="14" spans="1:15" ht="42" customHeight="1" x14ac:dyDescent="0.35">
      <c r="A14" s="98" t="s">
        <v>9</v>
      </c>
      <c r="B14" s="98" t="s">
        <v>1</v>
      </c>
      <c r="C14" s="98"/>
      <c r="D14" s="98" t="s">
        <v>1</v>
      </c>
      <c r="E14" s="98" t="s">
        <v>1</v>
      </c>
      <c r="F14" s="99" t="s">
        <v>54</v>
      </c>
      <c r="G14" s="98" t="s">
        <v>11</v>
      </c>
      <c r="H14" s="8" t="s">
        <v>1</v>
      </c>
    </row>
    <row r="15" spans="1:15" x14ac:dyDescent="0.35">
      <c r="A15" s="100" t="s">
        <v>12</v>
      </c>
      <c r="B15" s="101" t="s">
        <v>1</v>
      </c>
      <c r="C15" s="102"/>
      <c r="D15" s="103" t="s">
        <v>13</v>
      </c>
      <c r="E15" s="105">
        <f>AVERAGE(B18:E18)</f>
        <v>0</v>
      </c>
      <c r="F15" s="104">
        <f>+E15*12</f>
        <v>0</v>
      </c>
      <c r="G15" s="105">
        <f>F15*6</f>
        <v>0</v>
      </c>
    </row>
    <row r="16" spans="1:15" x14ac:dyDescent="0.35">
      <c r="A16" s="106"/>
      <c r="B16" s="106"/>
      <c r="C16" s="107"/>
      <c r="D16" s="108"/>
      <c r="E16" s="109"/>
      <c r="F16" s="110"/>
      <c r="G16" s="111"/>
    </row>
    <row r="17" spans="1:9" x14ac:dyDescent="0.35">
      <c r="A17" s="112" t="s">
        <v>14</v>
      </c>
      <c r="B17" s="113" t="s">
        <v>15</v>
      </c>
      <c r="C17" s="114" t="s">
        <v>16</v>
      </c>
      <c r="D17" s="115" t="s">
        <v>17</v>
      </c>
      <c r="E17" s="168" t="s">
        <v>18</v>
      </c>
      <c r="F17" s="104"/>
      <c r="G17" s="105"/>
    </row>
    <row r="18" spans="1:9" x14ac:dyDescent="0.35">
      <c r="A18" s="116" t="s">
        <v>19</v>
      </c>
      <c r="B18" s="117">
        <v>0</v>
      </c>
      <c r="C18" s="117">
        <v>0</v>
      </c>
      <c r="D18" s="117">
        <v>0</v>
      </c>
      <c r="E18" s="117">
        <v>0</v>
      </c>
      <c r="F18" s="102"/>
      <c r="G18" s="102"/>
    </row>
    <row r="19" spans="1:9" x14ac:dyDescent="0.35">
      <c r="A19" s="116"/>
      <c r="B19" s="118"/>
      <c r="C19" s="118"/>
      <c r="D19" s="118"/>
      <c r="E19" s="118"/>
      <c r="F19" s="85"/>
      <c r="G19" s="85"/>
    </row>
    <row r="20" spans="1:9" x14ac:dyDescent="0.35">
      <c r="A20" s="116"/>
      <c r="B20" s="118"/>
      <c r="C20" s="118"/>
      <c r="D20" s="118"/>
      <c r="E20" s="118"/>
      <c r="F20" s="85"/>
      <c r="G20" s="85"/>
    </row>
    <row r="21" spans="1:9" ht="49.5" customHeight="1" x14ac:dyDescent="0.35">
      <c r="A21" s="98" t="s">
        <v>20</v>
      </c>
      <c r="B21" s="98" t="s">
        <v>1</v>
      </c>
      <c r="C21" s="98"/>
      <c r="D21" s="98" t="s">
        <v>1</v>
      </c>
      <c r="E21" s="98" t="s">
        <v>1</v>
      </c>
      <c r="F21" s="99" t="s">
        <v>1</v>
      </c>
      <c r="G21" s="99" t="s">
        <v>55</v>
      </c>
      <c r="H21" s="8" t="s">
        <v>1</v>
      </c>
    </row>
    <row r="22" spans="1:9" ht="30.75" customHeight="1" x14ac:dyDescent="0.35">
      <c r="A22" s="119" t="s">
        <v>1</v>
      </c>
      <c r="B22" s="120" t="s">
        <v>1</v>
      </c>
      <c r="C22" s="121"/>
      <c r="D22" s="122" t="s">
        <v>1</v>
      </c>
      <c r="E22" s="123" t="s">
        <v>1</v>
      </c>
      <c r="F22" s="124" t="s">
        <v>1</v>
      </c>
      <c r="G22" s="124" t="s">
        <v>1</v>
      </c>
    </row>
    <row r="23" spans="1:9" ht="30.75" customHeight="1" x14ac:dyDescent="0.35">
      <c r="A23" s="119" t="s">
        <v>22</v>
      </c>
      <c r="B23" s="120" t="s">
        <v>1</v>
      </c>
      <c r="C23" s="121"/>
      <c r="D23" s="122" t="s">
        <v>13</v>
      </c>
      <c r="E23" s="125">
        <v>0</v>
      </c>
      <c r="F23" s="124" t="s">
        <v>1</v>
      </c>
      <c r="G23" s="124">
        <f>+E23*12</f>
        <v>0</v>
      </c>
    </row>
    <row r="24" spans="1:9" ht="30.75" customHeight="1" x14ac:dyDescent="0.35">
      <c r="A24" s="119" t="s">
        <v>70</v>
      </c>
      <c r="B24" s="120" t="s">
        <v>1</v>
      </c>
      <c r="C24" s="121"/>
      <c r="D24" s="122" t="s">
        <v>13</v>
      </c>
      <c r="E24" s="125">
        <v>0</v>
      </c>
      <c r="F24" s="124" t="s">
        <v>1</v>
      </c>
      <c r="G24" s="124">
        <f>+E24*12</f>
        <v>0</v>
      </c>
    </row>
    <row r="25" spans="1:9" ht="49.5" customHeight="1" x14ac:dyDescent="0.35">
      <c r="A25" s="98" t="s">
        <v>24</v>
      </c>
      <c r="B25" s="98" t="s">
        <v>1</v>
      </c>
      <c r="C25" s="98"/>
      <c r="D25" s="98" t="s">
        <v>1</v>
      </c>
      <c r="E25" s="98" t="s">
        <v>1</v>
      </c>
      <c r="F25" s="99" t="s">
        <v>54</v>
      </c>
      <c r="G25" s="98" t="s">
        <v>11</v>
      </c>
      <c r="H25" s="8" t="s">
        <v>1</v>
      </c>
    </row>
    <row r="26" spans="1:9" ht="54" customHeight="1" x14ac:dyDescent="0.35">
      <c r="A26" s="126" t="s">
        <v>56</v>
      </c>
      <c r="B26" s="120" t="s">
        <v>1</v>
      </c>
      <c r="C26" s="121"/>
      <c r="D26" s="122" t="s">
        <v>26</v>
      </c>
      <c r="E26" s="125">
        <v>0</v>
      </c>
      <c r="F26" s="124">
        <f>(+E26*500)*12</f>
        <v>0</v>
      </c>
      <c r="G26" s="124">
        <f>F26*6</f>
        <v>0</v>
      </c>
      <c r="H26" s="8" t="s">
        <v>1</v>
      </c>
      <c r="I26" s="46" t="s">
        <v>1</v>
      </c>
    </row>
    <row r="27" spans="1:9" ht="29.25" customHeight="1" x14ac:dyDescent="0.35">
      <c r="A27" s="127" t="s">
        <v>57</v>
      </c>
      <c r="B27" s="127"/>
      <c r="C27" s="127"/>
      <c r="D27" s="127"/>
      <c r="E27" s="127"/>
      <c r="F27" s="127"/>
      <c r="G27" s="85"/>
    </row>
    <row r="28" spans="1:9" x14ac:dyDescent="0.35">
      <c r="A28" s="85"/>
      <c r="B28" s="85"/>
      <c r="C28" s="85"/>
      <c r="D28" s="85"/>
      <c r="E28" s="85"/>
      <c r="F28" s="85"/>
      <c r="G28" s="85"/>
    </row>
    <row r="29" spans="1:9" ht="18.5" x14ac:dyDescent="0.35">
      <c r="A29" s="128" t="s">
        <v>58</v>
      </c>
      <c r="B29" s="128"/>
      <c r="C29" s="128"/>
      <c r="D29" s="129" t="s">
        <v>29</v>
      </c>
      <c r="E29" s="130">
        <f>G26+G23+G15+G24</f>
        <v>0</v>
      </c>
      <c r="F29" s="131"/>
      <c r="G29" s="131"/>
      <c r="I29" s="2" t="s">
        <v>1</v>
      </c>
    </row>
    <row r="30" spans="1:9" x14ac:dyDescent="0.35">
      <c r="A30" s="85"/>
      <c r="B30" s="85"/>
      <c r="C30" s="85"/>
      <c r="D30" s="85"/>
      <c r="E30" s="85"/>
      <c r="F30" s="85"/>
      <c r="G30" s="85"/>
    </row>
    <row r="31" spans="1:9" x14ac:dyDescent="0.35">
      <c r="A31" s="85"/>
      <c r="B31" s="85"/>
      <c r="C31" s="85"/>
      <c r="D31" s="85"/>
      <c r="E31" s="85"/>
      <c r="F31" s="85"/>
      <c r="G31" s="85"/>
    </row>
    <row r="32" spans="1:9" ht="31" x14ac:dyDescent="0.35">
      <c r="A32" s="94" t="s">
        <v>30</v>
      </c>
      <c r="B32" s="94"/>
      <c r="C32" s="94"/>
      <c r="D32" s="94"/>
      <c r="E32" s="94"/>
      <c r="F32" s="94"/>
      <c r="G32" s="94"/>
    </row>
    <row r="33" spans="1:13" ht="42.75" customHeight="1" x14ac:dyDescent="0.35">
      <c r="A33" s="132" t="s">
        <v>59</v>
      </c>
      <c r="B33" s="133"/>
      <c r="C33" s="133"/>
      <c r="D33" s="133"/>
      <c r="E33" s="133"/>
      <c r="F33" s="133"/>
      <c r="G33" s="133"/>
      <c r="H33" s="54" t="s">
        <v>1</v>
      </c>
      <c r="I33" s="55"/>
      <c r="J33" s="55"/>
      <c r="K33" s="55"/>
      <c r="L33" s="55"/>
      <c r="M33" s="56"/>
    </row>
    <row r="34" spans="1:13" x14ac:dyDescent="0.35">
      <c r="A34" s="85"/>
      <c r="B34" s="85"/>
      <c r="C34" s="85"/>
      <c r="D34" s="85"/>
      <c r="E34" s="85"/>
      <c r="F34" s="85"/>
      <c r="G34" s="85"/>
      <c r="H34" s="8" t="s">
        <v>1</v>
      </c>
    </row>
    <row r="35" spans="1:13" ht="26" x14ac:dyDescent="0.35">
      <c r="A35" s="98" t="s">
        <v>9</v>
      </c>
      <c r="B35" s="98" t="s">
        <v>1</v>
      </c>
      <c r="C35" s="134" t="s">
        <v>32</v>
      </c>
      <c r="D35" s="98" t="s">
        <v>1</v>
      </c>
      <c r="E35" s="98" t="s">
        <v>33</v>
      </c>
      <c r="F35" s="99" t="s">
        <v>55</v>
      </c>
      <c r="G35" s="98" t="s">
        <v>1</v>
      </c>
    </row>
    <row r="36" spans="1:13" x14ac:dyDescent="0.35">
      <c r="A36" s="126" t="s">
        <v>68</v>
      </c>
      <c r="B36" s="101" t="s">
        <v>60</v>
      </c>
      <c r="C36" s="102">
        <v>8</v>
      </c>
      <c r="D36" s="102"/>
      <c r="E36" s="135">
        <v>0</v>
      </c>
      <c r="F36" s="104">
        <f>(+E36*C36)*12</f>
        <v>0</v>
      </c>
      <c r="G36" s="105" t="s">
        <v>1</v>
      </c>
    </row>
    <row r="37" spans="1:13" x14ac:dyDescent="0.35">
      <c r="A37" s="126" t="s">
        <v>67</v>
      </c>
      <c r="B37" s="101" t="s">
        <v>60</v>
      </c>
      <c r="C37" s="102">
        <v>24</v>
      </c>
      <c r="D37" s="102"/>
      <c r="E37" s="135">
        <v>0</v>
      </c>
      <c r="F37" s="104">
        <f>(+E37*C37)*12</f>
        <v>0</v>
      </c>
      <c r="G37" s="105" t="s">
        <v>1</v>
      </c>
    </row>
    <row r="38" spans="1:13" x14ac:dyDescent="0.35">
      <c r="A38" s="126" t="s">
        <v>63</v>
      </c>
      <c r="B38" s="101" t="s">
        <v>60</v>
      </c>
      <c r="C38" s="102" t="s">
        <v>1</v>
      </c>
      <c r="D38" s="102" t="s">
        <v>64</v>
      </c>
      <c r="E38" s="135">
        <v>0</v>
      </c>
      <c r="F38" s="104">
        <f>(+E38*16)*4</f>
        <v>0</v>
      </c>
      <c r="G38" s="105" t="s">
        <v>1</v>
      </c>
    </row>
    <row r="39" spans="1:13" x14ac:dyDescent="0.35">
      <c r="A39" s="85"/>
      <c r="B39" s="85"/>
      <c r="C39" s="85"/>
      <c r="D39" s="85"/>
      <c r="E39" s="85"/>
      <c r="F39" s="85"/>
      <c r="G39" s="85"/>
    </row>
    <row r="40" spans="1:13" ht="18.5" x14ac:dyDescent="0.35">
      <c r="A40" s="128" t="s">
        <v>1</v>
      </c>
      <c r="B40" s="128"/>
      <c r="C40" s="128"/>
      <c r="D40" s="129" t="s">
        <v>29</v>
      </c>
      <c r="E40" s="130">
        <f>F37+F36+F38</f>
        <v>0</v>
      </c>
      <c r="F40" s="131"/>
      <c r="G40" s="131"/>
      <c r="H40" s="8" t="s">
        <v>1</v>
      </c>
    </row>
    <row r="41" spans="1:13" x14ac:dyDescent="0.35">
      <c r="A41" s="85"/>
      <c r="B41" s="85"/>
      <c r="C41" s="85"/>
      <c r="D41" s="85"/>
      <c r="E41" s="85"/>
      <c r="F41" s="85"/>
      <c r="G41" s="85"/>
    </row>
    <row r="42" spans="1:13" x14ac:dyDescent="0.35">
      <c r="A42" s="85"/>
      <c r="B42" s="85"/>
      <c r="C42" s="85"/>
      <c r="D42" s="85"/>
      <c r="E42" s="85"/>
      <c r="F42" s="85"/>
      <c r="G42" s="85"/>
    </row>
    <row r="43" spans="1:13" ht="31" x14ac:dyDescent="0.35">
      <c r="A43" s="94" t="s">
        <v>35</v>
      </c>
      <c r="B43" s="94"/>
      <c r="C43" s="94"/>
      <c r="D43" s="94"/>
      <c r="E43" s="94"/>
      <c r="F43" s="94"/>
      <c r="G43" s="94"/>
    </row>
    <row r="44" spans="1:13" ht="18.75" customHeight="1" x14ac:dyDescent="0.35">
      <c r="A44" s="85"/>
      <c r="B44" s="85"/>
      <c r="C44" s="85"/>
      <c r="D44" s="85"/>
      <c r="E44" s="85"/>
      <c r="F44" s="85"/>
      <c r="G44" s="85"/>
      <c r="H44" s="8" t="s">
        <v>1</v>
      </c>
      <c r="I44" s="2" t="s">
        <v>1</v>
      </c>
    </row>
    <row r="45" spans="1:13" ht="26" x14ac:dyDescent="0.35">
      <c r="A45" s="98" t="s">
        <v>37</v>
      </c>
      <c r="B45" s="98" t="s">
        <v>1</v>
      </c>
      <c r="C45" s="134" t="s">
        <v>41</v>
      </c>
      <c r="D45" s="136"/>
      <c r="E45" s="98" t="s">
        <v>1</v>
      </c>
      <c r="F45" s="137"/>
      <c r="G45" s="98" t="s">
        <v>1</v>
      </c>
      <c r="H45" s="8" t="s">
        <v>1</v>
      </c>
      <c r="I45" s="2" t="s">
        <v>1</v>
      </c>
    </row>
    <row r="46" spans="1:13" x14ac:dyDescent="0.35">
      <c r="A46" s="100" t="s">
        <v>38</v>
      </c>
      <c r="B46" s="101" t="s">
        <v>1</v>
      </c>
      <c r="C46" s="102" t="s">
        <v>66</v>
      </c>
      <c r="D46" s="102"/>
      <c r="E46" s="135">
        <v>0</v>
      </c>
      <c r="F46" s="102"/>
      <c r="G46" s="105" t="s">
        <v>1</v>
      </c>
    </row>
    <row r="47" spans="1:13" x14ac:dyDescent="0.35">
      <c r="A47" s="85"/>
      <c r="B47" s="85"/>
      <c r="C47" s="85"/>
      <c r="D47" s="85"/>
      <c r="E47" s="85"/>
      <c r="F47" s="85"/>
      <c r="G47" s="85"/>
    </row>
    <row r="48" spans="1:13" x14ac:dyDescent="0.35">
      <c r="A48" s="100" t="s">
        <v>61</v>
      </c>
      <c r="B48" s="101" t="s">
        <v>1</v>
      </c>
      <c r="C48" s="102" t="s">
        <v>69</v>
      </c>
      <c r="D48" s="102"/>
      <c r="E48" s="135">
        <v>0</v>
      </c>
      <c r="F48" s="102"/>
      <c r="G48" s="105" t="s">
        <v>1</v>
      </c>
    </row>
    <row r="49" spans="1:9" x14ac:dyDescent="0.35">
      <c r="A49" s="85"/>
      <c r="B49" s="85"/>
      <c r="C49" s="85"/>
      <c r="D49" s="85"/>
      <c r="E49" s="85"/>
      <c r="F49" s="85"/>
      <c r="G49" s="85"/>
    </row>
    <row r="50" spans="1:9" x14ac:dyDescent="0.35">
      <c r="A50" s="100" t="s">
        <v>39</v>
      </c>
      <c r="B50" s="101" t="s">
        <v>1</v>
      </c>
      <c r="C50" s="102" t="s">
        <v>66</v>
      </c>
      <c r="D50" s="102"/>
      <c r="E50" s="135">
        <v>0</v>
      </c>
      <c r="F50" s="102"/>
      <c r="G50" s="105" t="s">
        <v>1</v>
      </c>
    </row>
    <row r="51" spans="1:9" ht="18.5" x14ac:dyDescent="0.35">
      <c r="A51" s="138" t="s">
        <v>1</v>
      </c>
      <c r="B51" s="138"/>
      <c r="C51" s="138"/>
      <c r="D51" s="138"/>
      <c r="E51" s="130">
        <f>(+E48*6)+E46+E50</f>
        <v>0</v>
      </c>
      <c r="F51" s="130"/>
      <c r="G51" s="130"/>
    </row>
    <row r="52" spans="1:9" x14ac:dyDescent="0.35">
      <c r="A52" s="85"/>
      <c r="B52" s="85"/>
      <c r="C52" s="85"/>
      <c r="D52" s="85"/>
      <c r="E52" s="85"/>
      <c r="F52" s="85"/>
      <c r="G52" s="85"/>
    </row>
    <row r="53" spans="1:9" ht="38.25" customHeight="1" x14ac:dyDescent="0.35">
      <c r="A53" s="139" t="s">
        <v>40</v>
      </c>
      <c r="B53" s="140"/>
      <c r="C53" s="140"/>
      <c r="D53" s="140"/>
      <c r="E53" s="140"/>
      <c r="F53" s="140"/>
      <c r="G53" s="140"/>
    </row>
    <row r="54" spans="1:9" ht="26" x14ac:dyDescent="0.35">
      <c r="A54" s="98" t="s">
        <v>71</v>
      </c>
      <c r="B54" s="98" t="s">
        <v>1</v>
      </c>
      <c r="C54" s="134" t="s">
        <v>77</v>
      </c>
      <c r="D54" s="136"/>
      <c r="E54" s="98" t="s">
        <v>33</v>
      </c>
      <c r="F54" s="137"/>
      <c r="G54" s="98" t="s">
        <v>42</v>
      </c>
      <c r="H54" s="8" t="s">
        <v>1</v>
      </c>
      <c r="I54" s="2" t="s">
        <v>1</v>
      </c>
    </row>
    <row r="55" spans="1:9" x14ac:dyDescent="0.35">
      <c r="A55" s="126" t="s">
        <v>73</v>
      </c>
      <c r="B55" s="101" t="s">
        <v>1</v>
      </c>
      <c r="C55" s="102">
        <v>100</v>
      </c>
      <c r="D55" s="102"/>
      <c r="E55" s="135">
        <v>0</v>
      </c>
      <c r="F55" s="102"/>
      <c r="G55" s="105">
        <f>C55*E55</f>
        <v>0</v>
      </c>
    </row>
    <row r="56" spans="1:9" x14ac:dyDescent="0.35">
      <c r="A56" s="126" t="s">
        <v>75</v>
      </c>
      <c r="B56" s="101" t="s">
        <v>1</v>
      </c>
      <c r="C56" s="102">
        <v>100</v>
      </c>
      <c r="D56" s="102"/>
      <c r="E56" s="135">
        <v>0</v>
      </c>
      <c r="F56" s="102"/>
      <c r="G56" s="105">
        <f>C56*E56</f>
        <v>0</v>
      </c>
    </row>
    <row r="57" spans="1:9" x14ac:dyDescent="0.35">
      <c r="A57" s="126" t="s">
        <v>74</v>
      </c>
      <c r="B57" s="101" t="s">
        <v>1</v>
      </c>
      <c r="C57" s="102">
        <v>400</v>
      </c>
      <c r="D57" s="102"/>
      <c r="E57" s="135">
        <v>0</v>
      </c>
      <c r="F57" s="102"/>
      <c r="G57" s="105">
        <f>C57*E57</f>
        <v>0</v>
      </c>
    </row>
    <row r="58" spans="1:9" x14ac:dyDescent="0.35">
      <c r="A58" s="85"/>
      <c r="B58" s="85"/>
      <c r="C58" s="85"/>
      <c r="D58" s="85"/>
      <c r="E58" s="85"/>
      <c r="F58" s="85"/>
      <c r="G58" s="85"/>
    </row>
    <row r="59" spans="1:9" ht="18.5" x14ac:dyDescent="0.35">
      <c r="A59" s="141" t="s">
        <v>1</v>
      </c>
      <c r="B59" s="141"/>
      <c r="C59" s="141"/>
      <c r="D59" s="85"/>
      <c r="E59" s="130">
        <f>G57+G56+G55</f>
        <v>0</v>
      </c>
      <c r="F59" s="131"/>
      <c r="G59" s="131"/>
    </row>
    <row r="60" spans="1:9" x14ac:dyDescent="0.35">
      <c r="A60" s="85"/>
      <c r="B60" s="85"/>
      <c r="C60" s="85"/>
      <c r="D60" s="85"/>
      <c r="E60" s="85"/>
      <c r="F60" s="85"/>
      <c r="G60" s="85"/>
    </row>
    <row r="61" spans="1:9" ht="38.15" customHeight="1" x14ac:dyDescent="0.35">
      <c r="A61" s="85"/>
      <c r="B61" s="85"/>
      <c r="C61" s="85"/>
      <c r="D61" s="142" t="s">
        <v>43</v>
      </c>
      <c r="E61" s="130">
        <f>E59+E51</f>
        <v>0</v>
      </c>
      <c r="F61" s="131"/>
      <c r="G61" s="131"/>
    </row>
    <row r="62" spans="1:9" x14ac:dyDescent="0.35">
      <c r="A62" s="143"/>
      <c r="B62" s="143"/>
      <c r="C62" s="143"/>
      <c r="D62" s="143"/>
      <c r="E62" s="143"/>
      <c r="F62" s="143"/>
      <c r="G62" s="143"/>
    </row>
    <row r="63" spans="1:9" x14ac:dyDescent="0.35">
      <c r="A63" s="85"/>
      <c r="B63" s="85"/>
      <c r="C63" s="85"/>
      <c r="D63" s="85"/>
      <c r="E63" s="85"/>
      <c r="F63" s="85"/>
      <c r="G63" s="85"/>
    </row>
    <row r="64" spans="1:9" x14ac:dyDescent="0.35">
      <c r="A64" s="85"/>
      <c r="B64" s="85"/>
      <c r="C64" s="85"/>
      <c r="D64" s="85"/>
      <c r="E64" s="85"/>
      <c r="F64" s="85"/>
      <c r="G64" s="85"/>
    </row>
    <row r="65" spans="1:7" x14ac:dyDescent="0.35">
      <c r="A65" s="85"/>
      <c r="B65" s="85"/>
      <c r="C65" s="85"/>
      <c r="D65" s="85"/>
      <c r="E65" s="85"/>
      <c r="F65" s="85"/>
      <c r="G65" s="85"/>
    </row>
    <row r="66" spans="1:7" ht="15" thickBot="1" x14ac:dyDescent="0.4">
      <c r="A66" s="144"/>
      <c r="B66" s="145"/>
      <c r="C66" s="145"/>
      <c r="D66" s="146"/>
      <c r="E66" s="85"/>
      <c r="F66" s="85"/>
      <c r="G66" s="85"/>
    </row>
    <row r="67" spans="1:7" x14ac:dyDescent="0.35">
      <c r="A67" s="147" t="s">
        <v>44</v>
      </c>
      <c r="B67" s="148"/>
      <c r="C67" s="149" t="s">
        <v>45</v>
      </c>
      <c r="D67" s="150"/>
      <c r="E67" s="85"/>
      <c r="F67" s="85"/>
      <c r="G67" s="85"/>
    </row>
    <row r="68" spans="1:7" x14ac:dyDescent="0.35">
      <c r="A68" s="151"/>
      <c r="B68" s="152"/>
      <c r="C68" s="153"/>
      <c r="D68" s="154"/>
      <c r="E68" s="85"/>
      <c r="F68" s="85"/>
      <c r="G68" s="85"/>
    </row>
    <row r="69" spans="1:7" ht="15" thickBot="1" x14ac:dyDescent="0.4">
      <c r="A69" s="155"/>
      <c r="B69" s="156"/>
      <c r="C69" s="157"/>
      <c r="D69" s="158"/>
      <c r="E69" s="85"/>
      <c r="F69" s="85"/>
      <c r="G69" s="85"/>
    </row>
    <row r="70" spans="1:7" x14ac:dyDescent="0.35">
      <c r="A70" s="147" t="s">
        <v>46</v>
      </c>
      <c r="B70" s="148"/>
      <c r="C70" s="149" t="s">
        <v>47</v>
      </c>
      <c r="D70" s="150"/>
      <c r="E70" s="85"/>
      <c r="F70" s="85"/>
      <c r="G70" s="85"/>
    </row>
    <row r="71" spans="1:7" x14ac:dyDescent="0.35">
      <c r="A71" s="151"/>
      <c r="B71" s="152"/>
      <c r="C71" s="153"/>
      <c r="D71" s="154"/>
      <c r="E71" s="85"/>
      <c r="F71" s="85"/>
      <c r="G71" s="85"/>
    </row>
    <row r="72" spans="1:7" ht="15" thickBot="1" x14ac:dyDescent="0.4">
      <c r="A72" s="155"/>
      <c r="B72" s="156"/>
      <c r="C72" s="157"/>
      <c r="D72" s="158"/>
      <c r="E72" s="85"/>
      <c r="F72" s="85"/>
      <c r="G72" s="85"/>
    </row>
    <row r="73" spans="1:7" x14ac:dyDescent="0.35">
      <c r="A73" s="147" t="s">
        <v>48</v>
      </c>
      <c r="B73" s="148"/>
      <c r="C73" s="149" t="s">
        <v>49</v>
      </c>
      <c r="D73" s="150"/>
      <c r="E73" s="85"/>
      <c r="F73" s="85"/>
      <c r="G73" s="85"/>
    </row>
    <row r="74" spans="1:7" x14ac:dyDescent="0.35">
      <c r="A74" s="151"/>
      <c r="B74" s="152"/>
      <c r="C74" s="153"/>
      <c r="D74" s="154"/>
      <c r="E74" s="85"/>
      <c r="F74" s="85"/>
      <c r="G74" s="85"/>
    </row>
    <row r="75" spans="1:7" ht="15" thickBot="1" x14ac:dyDescent="0.4">
      <c r="A75" s="155"/>
      <c r="B75" s="156"/>
      <c r="C75" s="157"/>
      <c r="D75" s="158"/>
      <c r="E75" s="85"/>
      <c r="F75" s="85"/>
      <c r="G75" s="85"/>
    </row>
    <row r="76" spans="1:7" x14ac:dyDescent="0.35">
      <c r="A76" s="85"/>
      <c r="B76" s="85"/>
      <c r="C76" s="85"/>
      <c r="D76" s="85"/>
      <c r="E76" s="85"/>
      <c r="F76" s="85"/>
      <c r="G76" s="85"/>
    </row>
  </sheetData>
  <sheetProtection algorithmName="SHA-512" hashValue="q6OwT1DDsxZHFbcl2SQi1ahHklkRPqoPjKzTv0UIgNMzVqZH141TDvxDNxNn5iiSjrzGMlI3CgyIZ84lZ6Fibw==" saltValue="NeDn+ozt+SP70d7CMiKe8Q==" spinCount="100000" sheet="1" objects="1" scenarios="1"/>
  <protectedRanges>
    <protectedRange sqref="B18" name="Bereik10"/>
    <protectedRange sqref="B18:E18" name="Bereik1"/>
    <protectedRange sqref="E23:E24" name="Bereik2"/>
    <protectedRange sqref="E26" name="Bereik3"/>
    <protectedRange sqref="E36:E38" name="Bereik4"/>
    <protectedRange sqref="E46" name="Bereik5"/>
    <protectedRange sqref="E48 E50 E46" name="Bereik6"/>
    <protectedRange sqref="E55:E57" name="Bereik7"/>
    <protectedRange sqref="B67:B75" name="Bereik8"/>
    <protectedRange sqref="D67:D75" name="Bereik9"/>
  </protectedRanges>
  <mergeCells count="33">
    <mergeCell ref="A70:A72"/>
    <mergeCell ref="B70:B72"/>
    <mergeCell ref="C70:C72"/>
    <mergeCell ref="D70:D72"/>
    <mergeCell ref="A73:A75"/>
    <mergeCell ref="B73:B75"/>
    <mergeCell ref="C73:C75"/>
    <mergeCell ref="D73:D75"/>
    <mergeCell ref="A53:G53"/>
    <mergeCell ref="A59:C59"/>
    <mergeCell ref="E59:G59"/>
    <mergeCell ref="E61:G61"/>
    <mergeCell ref="A67:A69"/>
    <mergeCell ref="B67:B69"/>
    <mergeCell ref="C67:C69"/>
    <mergeCell ref="D67:D69"/>
    <mergeCell ref="H33:M33"/>
    <mergeCell ref="A40:C40"/>
    <mergeCell ref="E40:G40"/>
    <mergeCell ref="A43:G43"/>
    <mergeCell ref="A51:D51"/>
    <mergeCell ref="E51:G51"/>
    <mergeCell ref="A33:G33"/>
    <mergeCell ref="A11:G11"/>
    <mergeCell ref="A27:F27"/>
    <mergeCell ref="A29:C29"/>
    <mergeCell ref="E29:G29"/>
    <mergeCell ref="A32:G32"/>
    <mergeCell ref="A1:G1"/>
    <mergeCell ref="E4:G4"/>
    <mergeCell ref="A5:G5"/>
    <mergeCell ref="E7:G7"/>
    <mergeCell ref="A10:G10"/>
  </mergeCells>
  <pageMargins left="0.25" right="0.25" top="0.75" bottom="0.75" header="0.3" footer="0.3"/>
  <pageSetup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5" ma:contentTypeDescription="Een nieuw document maken." ma:contentTypeScope="" ma:versionID="d5e123bfb8117916618d7a598e1da19d">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4a917784198aa9f19fb372ffc0c70641"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641d731-8d82-4025-94ac-f81355cd7152">
      <Terms xmlns="http://schemas.microsoft.com/office/infopath/2007/PartnerControls"/>
    </lcf76f155ced4ddcb4097134ff3c332f>
    <TaxCatchAll xmlns="746fbf30-322b-40ed-bd2b-2342a9dc1d58" xsi:nil="true"/>
  </documentManagement>
</p:properties>
</file>

<file path=customXml/itemProps1.xml><?xml version="1.0" encoding="utf-8"?>
<ds:datastoreItem xmlns:ds="http://schemas.openxmlformats.org/officeDocument/2006/customXml" ds:itemID="{AECB5029-84B6-4DC1-A39E-E58DD8ED3053}"/>
</file>

<file path=customXml/itemProps2.xml><?xml version="1.0" encoding="utf-8"?>
<ds:datastoreItem xmlns:ds="http://schemas.openxmlformats.org/officeDocument/2006/customXml" ds:itemID="{7373CE0C-B0DD-4B74-9497-4ACC0D3CB5F2}">
  <ds:schemaRefs>
    <ds:schemaRef ds:uri="http://schemas.microsoft.com/sharepoint/v3/contenttype/forms"/>
  </ds:schemaRefs>
</ds:datastoreItem>
</file>

<file path=customXml/itemProps3.xml><?xml version="1.0" encoding="utf-8"?>
<ds:datastoreItem xmlns:ds="http://schemas.openxmlformats.org/officeDocument/2006/customXml" ds:itemID="{F0B8A45C-105E-4B04-8070-3B617FA7D6C1}">
  <ds:schemaRefs>
    <ds:schemaRef ds:uri="http://schemas.microsoft.com/office/2006/documentManagement/types"/>
    <ds:schemaRef ds:uri="http://schemas.microsoft.com/office/2006/metadata/properties"/>
    <ds:schemaRef ds:uri="http://purl.org/dc/terms/"/>
    <ds:schemaRef ds:uri="http://purl.org/dc/dcmitype/"/>
    <ds:schemaRef ds:uri="http://schemas.openxmlformats.org/package/2006/metadata/core-properties"/>
    <ds:schemaRef ds:uri="http://purl.org/dc/elements/1.1/"/>
    <ds:schemaRef ds:uri="http://schemas.microsoft.com/office/infopath/2007/PartnerControls"/>
    <ds:schemaRef ds:uri="83b75ecb-2e91-4011-83a6-4b2e67872dab"/>
    <ds:schemaRef ds:uri="d5b5a991-2c2c-4ab3-97a3-67033b62d7d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PRIJZENBLAD COLOCATIE</vt:lpstr>
      <vt:lpstr>PRIJZENBLAD 2de COLOCATIE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Esselien Walgaard</dc:creator>
  <cp:keywords/>
  <dc:description/>
  <cp:lastModifiedBy>Esselien Walgaard</cp:lastModifiedBy>
  <cp:revision/>
  <cp:lastPrinted>2025-11-05T07:33:16Z</cp:lastPrinted>
  <dcterms:created xsi:type="dcterms:W3CDTF">2025-08-05T08:16:20Z</dcterms:created>
  <dcterms:modified xsi:type="dcterms:W3CDTF">2025-11-10T11:52:14Z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385424-4abe-4cf8-8898-c76487689253_Enabled">
    <vt:lpwstr>true</vt:lpwstr>
  </property>
  <property fmtid="{D5CDD505-2E9C-101B-9397-08002B2CF9AE}" pid="3" name="MSIP_Label_36385424-4abe-4cf8-8898-c76487689253_SetDate">
    <vt:lpwstr>2025-08-05T08:16:29Z</vt:lpwstr>
  </property>
  <property fmtid="{D5CDD505-2E9C-101B-9397-08002B2CF9AE}" pid="4" name="MSIP_Label_36385424-4abe-4cf8-8898-c76487689253_Method">
    <vt:lpwstr>Standard</vt:lpwstr>
  </property>
  <property fmtid="{D5CDD505-2E9C-101B-9397-08002B2CF9AE}" pid="5" name="MSIP_Label_36385424-4abe-4cf8-8898-c76487689253_Name">
    <vt:lpwstr>Bedrijfsvertrouwelijk</vt:lpwstr>
  </property>
  <property fmtid="{D5CDD505-2E9C-101B-9397-08002B2CF9AE}" pid="6" name="MSIP_Label_36385424-4abe-4cf8-8898-c76487689253_SiteId">
    <vt:lpwstr>d9cef3d2-0eb3-4504-b431-80c617bfc930</vt:lpwstr>
  </property>
  <property fmtid="{D5CDD505-2E9C-101B-9397-08002B2CF9AE}" pid="7" name="MSIP_Label_36385424-4abe-4cf8-8898-c76487689253_ActionId">
    <vt:lpwstr>a2b4b997-c8b6-40ad-ae50-c2c7781d9ccc</vt:lpwstr>
  </property>
  <property fmtid="{D5CDD505-2E9C-101B-9397-08002B2CF9AE}" pid="8" name="MSIP_Label_36385424-4abe-4cf8-8898-c76487689253_ContentBits">
    <vt:lpwstr>0</vt:lpwstr>
  </property>
  <property fmtid="{D5CDD505-2E9C-101B-9397-08002B2CF9AE}" pid="9" name="MSIP_Label_36385424-4abe-4cf8-8898-c76487689253_Tag">
    <vt:lpwstr>10, 3, 0, 2</vt:lpwstr>
  </property>
  <property fmtid="{D5CDD505-2E9C-101B-9397-08002B2CF9AE}" pid="10" name="ContentTypeId">
    <vt:lpwstr>0x0101002F387A182EA97443B90A2BDFFA16B9B8</vt:lpwstr>
  </property>
  <property fmtid="{D5CDD505-2E9C-101B-9397-08002B2CF9AE}" pid="11" name="MediaServiceImageTags">
    <vt:lpwstr/>
  </property>
</Properties>
</file>