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F:\Facilitaire_zaken\aanbesteding E+W\"/>
    </mc:Choice>
  </mc:AlternateContent>
  <xr:revisionPtr revIDLastSave="0" documentId="8_{AB7D8827-270F-486A-B614-F43A58F65E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umb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4" i="1" l="1"/>
  <c r="AD5" i="1"/>
  <c r="AD6" i="1"/>
  <c r="AD7" i="1"/>
  <c r="AD8" i="1"/>
  <c r="AD9" i="1"/>
  <c r="AD10" i="1"/>
  <c r="AD11" i="1"/>
  <c r="AD12" i="1"/>
  <c r="AD13" i="1"/>
  <c r="AD14" i="1"/>
  <c r="AD15" i="1"/>
  <c r="AD17" i="1"/>
  <c r="AD18" i="1"/>
  <c r="AD19" i="1"/>
  <c r="AD20" i="1"/>
  <c r="AD21" i="1"/>
  <c r="AD22" i="1"/>
  <c r="AD23" i="1"/>
  <c r="AD3" i="1"/>
  <c r="D9" i="1"/>
  <c r="D8" i="1"/>
  <c r="D7" i="1"/>
  <c r="D19" i="1"/>
  <c r="D3" i="1"/>
</calcChain>
</file>

<file path=xl/sharedStrings.xml><?xml version="1.0" encoding="utf-8"?>
<sst xmlns="http://schemas.openxmlformats.org/spreadsheetml/2006/main" count="141" uniqueCount="103">
  <si>
    <t>Omschrijving</t>
  </si>
  <si>
    <t>Start vanaf</t>
  </si>
  <si>
    <t>NL/SfB</t>
  </si>
  <si>
    <t>Element</t>
  </si>
  <si>
    <t>Element (omschrijving)</t>
  </si>
  <si>
    <t>Type onderhoud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</si>
  <si>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</si>
  <si>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</si>
  <si>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</si>
  <si>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</si>
  <si>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</si>
  <si>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</si>
  <si>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</si>
  <si>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</si>
  <si>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</si>
  <si>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</si>
  <si>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</si>
  <si>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</si>
  <si>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</si>
  <si>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</si>
  <si>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</si>
  <si>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</si>
  <si>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</si>
  <si>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</si>
  <si>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</si>
  <si>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</si>
  <si>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Totaal</t>
  </si>
  <si>
    <t>Verv. Atmosferische gasketel (HR) tot 130 kW</t>
  </si>
  <si>
    <t>2029</t>
  </si>
  <si>
    <t>512110</t>
  </si>
  <si>
    <t>0004304</t>
  </si>
  <si>
    <t>Atmosferische gasketel</t>
  </si>
  <si>
    <t xml:space="preserve">Vervangend </t>
  </si>
  <si>
    <t>Vervangen voorraadboiler elektrisch 80 - 150l</t>
  </si>
  <si>
    <t>532120</t>
  </si>
  <si>
    <t>0004308</t>
  </si>
  <si>
    <t>Voorraadboiler elektrisch</t>
  </si>
  <si>
    <t>551200</t>
  </si>
  <si>
    <t>0004310</t>
  </si>
  <si>
    <t>Split systemen  | algemeen</t>
  </si>
  <si>
    <t>Vervangen verlichtingsarmaturen magazijn/hal</t>
  </si>
  <si>
    <t>631130</t>
  </si>
  <si>
    <t>0004494</t>
  </si>
  <si>
    <t>Verlichtingsarmaturen (standaard onbewaakt)</t>
  </si>
  <si>
    <t>Vervangen alarminstallatie</t>
  </si>
  <si>
    <t>652110</t>
  </si>
  <si>
    <t>0004498</t>
  </si>
  <si>
    <t>Alarminstallatie</t>
  </si>
  <si>
    <t>vervangen radiator</t>
  </si>
  <si>
    <t>2056</t>
  </si>
  <si>
    <t>561110</t>
  </si>
  <si>
    <t>0004613</t>
  </si>
  <si>
    <t>Radiatoren</t>
  </si>
  <si>
    <t>Vervangen accu statische no-breakinstallatie 12V 17Ah</t>
  </si>
  <si>
    <t>2033</t>
  </si>
  <si>
    <t>611120</t>
  </si>
  <si>
    <t>0004623</t>
  </si>
  <si>
    <t>Nobreak-installatie</t>
  </si>
  <si>
    <t>Vervangen voedingsleidingen</t>
  </si>
  <si>
    <t>2051</t>
  </si>
  <si>
    <t>615110</t>
  </si>
  <si>
    <t>0004632</t>
  </si>
  <si>
    <t>Voedingsleidingen</t>
  </si>
  <si>
    <t>Koelinstallaties, Condensors Luchtgekoeld, 34-39 Kw Handeling bij: Vervangen Materiaal: Diversen</t>
  </si>
  <si>
    <t>2048</t>
  </si>
  <si>
    <t>5521</t>
  </si>
  <si>
    <t>0004633</t>
  </si>
  <si>
    <t>Koude-opwekking | centraal | compressorensystemen</t>
  </si>
  <si>
    <t>-</t>
  </si>
  <si>
    <t>Vervangen luchtgekoelde condensor</t>
  </si>
  <si>
    <t>2036</t>
  </si>
  <si>
    <t>552040A</t>
  </si>
  <si>
    <t>0004639</t>
  </si>
  <si>
    <t>Luchtgekoelde condensor &lt; 5 ton CO2</t>
  </si>
  <si>
    <t>Vervangen Stoombevochtiger tot 50 kg/h</t>
  </si>
  <si>
    <t>577150</t>
  </si>
  <si>
    <t>0004640</t>
  </si>
  <si>
    <t>Bevochtiging (luchtbehandeling)</t>
  </si>
  <si>
    <t>Vervangen luchtbehandelingkast 10000 - 20000 m3/h</t>
  </si>
  <si>
    <t>2030</t>
  </si>
  <si>
    <t>577140</t>
  </si>
  <si>
    <t>0004641</t>
  </si>
  <si>
    <t>Luchtbehandelingskast</t>
  </si>
  <si>
    <t xml:space="preserve">Vervangen Filterzak </t>
  </si>
  <si>
    <t>2026</t>
  </si>
  <si>
    <t xml:space="preserve">Total </t>
  </si>
  <si>
    <t xml:space="preserve"> -&gt; Gemeente Gouda | Bunker</t>
  </si>
  <si>
    <t>Total  -&gt; Gemeente Gouda | Bunker</t>
  </si>
  <si>
    <t>Installatie jaar</t>
  </si>
  <si>
    <t>Cyclus</t>
  </si>
  <si>
    <t>aantal</t>
  </si>
  <si>
    <t>Koelinstallatie, Mitshubishi PUZ-ZM71VHA2</t>
  </si>
  <si>
    <t>vervangen split unit Mitshubishi PUZ-ZM71VHA2</t>
  </si>
  <si>
    <t>vervangen split unit Mitshubishi PUZ-ZRP71VHA</t>
  </si>
  <si>
    <t>vervangen koelinstallatie Panasonic U-125PEY1E8 75KW</t>
  </si>
  <si>
    <t>vervangen Split systeem Daikin FTKS335CVMB9</t>
  </si>
  <si>
    <t>vervangen Split systeem Daikin FTX35GV1B</t>
  </si>
  <si>
    <t>Vervangen omroep en onmtruimingsinstallatie</t>
  </si>
  <si>
    <t>004616</t>
  </si>
  <si>
    <t>Omroep- en ontruimingsinstallatie</t>
  </si>
  <si>
    <t>Nobreak installatie</t>
  </si>
  <si>
    <t>004623</t>
  </si>
  <si>
    <t>No break installatie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</si>
</sst>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€-2]\ * #,##0.00_ ;_ [$€-2]\ * \-#,##0.00_ ;_ [$€-2]\ * &quot;-&quot;??_ ;_ @_ "/>
  </numFmts>
  <fonts count="2" x14ac:knownFonts="1">
    <font>
      <sz val="11"/>
      <color theme="1"/>
      <name val="Calibri"/>
      <family val="2"/>
      <scheme val="minor"/>
    </font>
    <font>
      <sz val="10"/>
      <name val="Myriad Pro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/>
    <xf numFmtId="0" fontId="0" fillId="3" borderId="0" xfId="0" applyFill="1"/>
    <xf numFmtId="164" fontId="0" fillId="3" borderId="0" xfId="0" applyNumberFormat="1" applyFill="1"/>
    <xf numFmtId="164" fontId="0" fillId="0" borderId="0" xfId="0" applyNumberFormat="1"/>
    <xf numFmtId="164" fontId="0" fillId="2" borderId="0" xfId="0" applyNumberFormat="1" applyFill="1"/>
    <xf numFmtId="0" fontId="0" fillId="0" borderId="0" xfId="0" quotePrefix="1"/>
    <xf numFmtId="0" fontId="0" fillId="0" borderId="0" xfId="0" applyAlignment="1">
      <alignment horizontal="left"/>
    </xf>
    <xf numFmtId="0" fontId="0" fillId="0" borderId="0" xfId="0" quotePrefix="1" applyFont="1"/>
    <xf numFmtId="0" fontId="1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105000"/>
                <a:lumMod val="110000"/>
                <a:tint val="67000"/>
              </a:schemeClr>
            </a:gs>
            <a:gs pos="50000">
              <a:schemeClr val="phClr">
                <a:satMod val="103000"/>
                <a:lumMod val="105000"/>
                <a:tint val="73000"/>
              </a:schemeClr>
            </a:gs>
            <a:gs pos="100000">
              <a:schemeClr val="phClr">
                <a:satMod val="109000"/>
                <a:lumMod val="105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satMod val="120000"/>
                <a:lumMod val="99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satMod val="150000"/>
                <a:lumMod val="102000"/>
                <a:tint val="93000"/>
                <a:shade val="98000"/>
              </a:schemeClr>
            </a:gs>
            <a:gs pos="50000">
              <a:schemeClr val="phClr">
                <a:satMod val="130000"/>
                <a:lumMod val="103000"/>
                <a:tint val="98000"/>
                <a:shade val="90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AD25"/>
  <sheetViews>
    <sheetView tabSelected="1" workbookViewId="0">
      <selection activeCell="B24" sqref="B24"/>
    </sheetView>
  </sheetViews>
  <sheetFormatPr defaultColWidth="11.42578125" defaultRowHeight="15" outlineLevelRow="1" x14ac:dyDescent="0.25"/>
  <cols>
    <col min="1" max="1" width="99" customWidth="1"/>
    <col min="2" max="2" width="6.42578125" bestFit="1" customWidth="1"/>
    <col min="3" max="3" width="13.7109375" bestFit="1" customWidth="1"/>
    <col min="4" max="4" width="19" customWidth="1"/>
    <col min="5" max="5" width="6.5703125" bestFit="1" customWidth="1"/>
    <col min="6" max="9" width="19" customWidth="1"/>
    <col min="10" max="29" width="14" customWidth="1"/>
    <col min="30" max="30" width="16" customWidth="1"/>
  </cols>
  <sheetData>
    <row r="1" spans="1:30" s="1" customFormat="1" x14ac:dyDescent="0.25">
      <c r="A1" s="1" t="s">
        <v>0</v>
      </c>
      <c r="B1" s="1" t="s">
        <v>90</v>
      </c>
      <c r="C1" s="1" t="s">
        <v>88</v>
      </c>
      <c r="D1" s="1" t="s">
        <v>1</v>
      </c>
      <c r="E1" s="1" t="s">
        <v>89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11</v>
      </c>
      <c r="P1" s="1" t="s">
        <v>12</v>
      </c>
      <c r="Q1" s="1" t="s">
        <v>13</v>
      </c>
      <c r="R1" s="1" t="s">
        <v>14</v>
      </c>
      <c r="S1" s="1" t="s">
        <v>15</v>
      </c>
      <c r="T1" s="1" t="s">
        <v>16</v>
      </c>
      <c r="U1" s="1" t="s">
        <v>17</v>
      </c>
      <c r="V1" s="1" t="s">
        <v>18</v>
      </c>
      <c r="W1" s="1" t="s">
        <v>19</v>
      </c>
      <c r="X1" s="1" t="s">
        <v>20</v>
      </c>
      <c r="Y1" s="1" t="s">
        <v>21</v>
      </c>
      <c r="Z1" s="1" t="s">
        <v>22</v>
      </c>
      <c r="AA1" s="1" t="s">
        <v>23</v>
      </c>
      <c r="AB1" s="1" t="s">
        <v>24</v>
      </c>
      <c r="AC1" s="1" t="s">
        <v>25</v>
      </c>
      <c r="AD1" s="1" t="s">
        <v>26</v>
      </c>
    </row>
    <row r="2" spans="1:30" s="2" customFormat="1" x14ac:dyDescent="0.25">
      <c r="A2" s="2" t="s">
        <v>86</v>
      </c>
      <c r="J2" s="3">
        <v>1610</v>
      </c>
      <c r="K2" s="3">
        <v>250</v>
      </c>
      <c r="L2" s="3">
        <v>250</v>
      </c>
      <c r="M2" s="3">
        <v>250</v>
      </c>
      <c r="N2" s="3">
        <v>35250</v>
      </c>
      <c r="O2" s="3">
        <v>39500</v>
      </c>
      <c r="P2" s="3">
        <v>250</v>
      </c>
      <c r="Q2" s="3">
        <v>250</v>
      </c>
      <c r="R2" s="3">
        <v>500</v>
      </c>
      <c r="S2" s="3">
        <v>250</v>
      </c>
      <c r="T2" s="3">
        <v>250</v>
      </c>
      <c r="U2" s="3">
        <v>33950</v>
      </c>
      <c r="V2" s="3">
        <v>250</v>
      </c>
      <c r="W2" s="3">
        <v>250</v>
      </c>
      <c r="X2" s="3">
        <v>250</v>
      </c>
      <c r="Y2" s="3">
        <v>250</v>
      </c>
      <c r="Z2" s="3">
        <v>250</v>
      </c>
      <c r="AA2" s="3">
        <v>250</v>
      </c>
      <c r="AB2" s="3">
        <v>500</v>
      </c>
      <c r="AC2" s="3">
        <v>37359</v>
      </c>
      <c r="AD2" s="3">
        <v>151919</v>
      </c>
    </row>
    <row r="3" spans="1:30" outlineLevel="1" x14ac:dyDescent="0.25">
      <c r="A3" t="s">
        <v>27</v>
      </c>
      <c r="B3">
        <v>1</v>
      </c>
      <c r="C3">
        <v>2023</v>
      </c>
      <c r="D3">
        <f>C3+E3</f>
        <v>2038</v>
      </c>
      <c r="E3">
        <v>15</v>
      </c>
      <c r="F3" t="s">
        <v>29</v>
      </c>
      <c r="G3" t="s">
        <v>30</v>
      </c>
      <c r="H3" t="s">
        <v>31</v>
      </c>
      <c r="I3" t="s">
        <v>32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4000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f>SUM(J3:AC3)</f>
        <v>4000</v>
      </c>
    </row>
    <row r="4" spans="1:30" outlineLevel="1" x14ac:dyDescent="0.25">
      <c r="A4" t="s">
        <v>27</v>
      </c>
      <c r="B4">
        <v>1</v>
      </c>
      <c r="C4">
        <v>1995</v>
      </c>
      <c r="D4">
        <v>2029</v>
      </c>
      <c r="E4">
        <v>15</v>
      </c>
      <c r="F4" t="s">
        <v>29</v>
      </c>
      <c r="G4" t="s">
        <v>30</v>
      </c>
      <c r="H4" t="s">
        <v>31</v>
      </c>
      <c r="I4" t="s">
        <v>32</v>
      </c>
      <c r="J4" s="4">
        <v>0</v>
      </c>
      <c r="K4" s="4">
        <v>0</v>
      </c>
      <c r="L4" s="4">
        <v>0</v>
      </c>
      <c r="M4" s="4">
        <v>0</v>
      </c>
      <c r="N4" s="4">
        <v>4000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4000</v>
      </c>
      <c r="AD4" s="4">
        <f t="shared" ref="AD4:AD23" si="0">SUM(J4:AC4)</f>
        <v>8000</v>
      </c>
    </row>
    <row r="5" spans="1:30" outlineLevel="1" x14ac:dyDescent="0.25">
      <c r="A5" t="s">
        <v>33</v>
      </c>
      <c r="B5">
        <v>1</v>
      </c>
      <c r="C5">
        <v>1995</v>
      </c>
      <c r="D5">
        <v>2029</v>
      </c>
      <c r="E5">
        <v>15</v>
      </c>
      <c r="F5" t="s">
        <v>34</v>
      </c>
      <c r="G5" t="s">
        <v>35</v>
      </c>
      <c r="H5" t="s">
        <v>36</v>
      </c>
      <c r="I5" t="s">
        <v>32</v>
      </c>
      <c r="J5" s="4">
        <v>0</v>
      </c>
      <c r="K5" s="4">
        <v>0</v>
      </c>
      <c r="L5" s="4">
        <v>0</v>
      </c>
      <c r="M5" s="4">
        <v>0</v>
      </c>
      <c r="N5" s="4">
        <v>2200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2200</v>
      </c>
      <c r="AD5" s="4">
        <f t="shared" si="0"/>
        <v>4400</v>
      </c>
    </row>
    <row r="6" spans="1:30" outlineLevel="1" x14ac:dyDescent="0.25">
      <c r="A6" t="s">
        <v>95</v>
      </c>
      <c r="B6">
        <v>1</v>
      </c>
      <c r="C6">
        <v>2004</v>
      </c>
      <c r="D6">
        <v>2028</v>
      </c>
      <c r="E6">
        <v>15</v>
      </c>
      <c r="F6" t="s">
        <v>37</v>
      </c>
      <c r="G6" t="s">
        <v>38</v>
      </c>
      <c r="H6" t="s">
        <v>39</v>
      </c>
      <c r="I6" t="s">
        <v>32</v>
      </c>
      <c r="J6" s="4">
        <v>0</v>
      </c>
      <c r="K6" s="4">
        <v>0</v>
      </c>
      <c r="L6" s="4">
        <v>0</v>
      </c>
      <c r="M6" s="4">
        <v>2750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2750</v>
      </c>
      <c r="AD6" s="4">
        <f t="shared" si="0"/>
        <v>5500</v>
      </c>
    </row>
    <row r="7" spans="1:30" outlineLevel="1" x14ac:dyDescent="0.25">
      <c r="A7" t="s">
        <v>93</v>
      </c>
      <c r="B7">
        <v>1</v>
      </c>
      <c r="C7">
        <v>2013</v>
      </c>
      <c r="D7">
        <f>C7+E7</f>
        <v>2028</v>
      </c>
      <c r="E7">
        <v>15</v>
      </c>
      <c r="F7" t="s">
        <v>37</v>
      </c>
      <c r="G7" t="s">
        <v>38</v>
      </c>
      <c r="H7" t="s">
        <v>39</v>
      </c>
      <c r="I7" t="s">
        <v>32</v>
      </c>
      <c r="J7" s="4">
        <v>0</v>
      </c>
      <c r="K7" s="4">
        <v>0</v>
      </c>
      <c r="L7" s="4">
        <v>0</v>
      </c>
      <c r="M7" s="4">
        <v>2750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f t="shared" si="0"/>
        <v>2750</v>
      </c>
    </row>
    <row r="8" spans="1:30" outlineLevel="1" x14ac:dyDescent="0.25">
      <c r="A8" t="s">
        <v>92</v>
      </c>
      <c r="B8">
        <v>1</v>
      </c>
      <c r="C8">
        <v>2022</v>
      </c>
      <c r="D8">
        <f>C8+E8</f>
        <v>2037</v>
      </c>
      <c r="E8">
        <v>15</v>
      </c>
      <c r="F8" t="s">
        <v>37</v>
      </c>
      <c r="G8" t="s">
        <v>38</v>
      </c>
      <c r="H8" t="s">
        <v>39</v>
      </c>
      <c r="I8" t="s">
        <v>32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f t="shared" si="0"/>
        <v>0</v>
      </c>
    </row>
    <row r="9" spans="1:30" outlineLevel="1" x14ac:dyDescent="0.25">
      <c r="A9" t="s">
        <v>94</v>
      </c>
      <c r="B9">
        <v>1</v>
      </c>
      <c r="C9">
        <v>2014</v>
      </c>
      <c r="D9">
        <f>C9+E9</f>
        <v>2029</v>
      </c>
      <c r="E9">
        <v>15</v>
      </c>
      <c r="F9" t="s">
        <v>37</v>
      </c>
      <c r="G9" t="s">
        <v>38</v>
      </c>
      <c r="H9" t="s">
        <v>39</v>
      </c>
      <c r="I9" t="s">
        <v>32</v>
      </c>
      <c r="J9" s="4">
        <v>0</v>
      </c>
      <c r="K9" s="4">
        <v>0</v>
      </c>
      <c r="L9" s="4">
        <v>0</v>
      </c>
      <c r="M9" s="4">
        <v>0</v>
      </c>
      <c r="N9" s="4">
        <v>2750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2750</v>
      </c>
      <c r="AD9" s="4">
        <f t="shared" si="0"/>
        <v>5500</v>
      </c>
    </row>
    <row r="10" spans="1:30" outlineLevel="1" x14ac:dyDescent="0.25">
      <c r="A10" t="s">
        <v>96</v>
      </c>
      <c r="B10">
        <v>1</v>
      </c>
      <c r="C10">
        <v>2008</v>
      </c>
      <c r="D10">
        <v>2029</v>
      </c>
      <c r="E10">
        <v>15</v>
      </c>
      <c r="F10" t="s">
        <v>37</v>
      </c>
      <c r="G10" t="s">
        <v>38</v>
      </c>
      <c r="H10" t="s">
        <v>39</v>
      </c>
      <c r="I10" t="s">
        <v>32</v>
      </c>
      <c r="J10" s="4">
        <v>0</v>
      </c>
      <c r="K10" s="4">
        <v>0</v>
      </c>
      <c r="L10" s="4">
        <v>0</v>
      </c>
      <c r="M10" s="4">
        <v>0</v>
      </c>
      <c r="N10" s="4">
        <v>2750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2750</v>
      </c>
      <c r="AD10" s="4">
        <f t="shared" si="0"/>
        <v>5500</v>
      </c>
    </row>
    <row r="11" spans="1:30" outlineLevel="1" x14ac:dyDescent="0.25">
      <c r="A11" t="s">
        <v>40</v>
      </c>
      <c r="B11">
        <v>1</v>
      </c>
      <c r="C11">
        <v>1997</v>
      </c>
      <c r="D11">
        <v>2027</v>
      </c>
      <c r="E11">
        <v>20</v>
      </c>
      <c r="F11" t="s">
        <v>41</v>
      </c>
      <c r="G11" t="s">
        <v>42</v>
      </c>
      <c r="H11" t="s">
        <v>43</v>
      </c>
      <c r="I11" t="s">
        <v>32</v>
      </c>
      <c r="J11" s="4">
        <v>1610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f t="shared" si="0"/>
        <v>1610</v>
      </c>
    </row>
    <row r="12" spans="1:30" outlineLevel="1" x14ac:dyDescent="0.25">
      <c r="A12" t="s">
        <v>97</v>
      </c>
      <c r="B12">
        <v>1</v>
      </c>
      <c r="C12">
        <v>2025</v>
      </c>
      <c r="D12">
        <v>2040</v>
      </c>
      <c r="E12">
        <v>15</v>
      </c>
      <c r="F12" s="7">
        <v>651120</v>
      </c>
      <c r="G12" s="8" t="s">
        <v>98</v>
      </c>
      <c r="H12" s="9" t="s">
        <v>99</v>
      </c>
      <c r="I12" t="s">
        <v>32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f t="shared" si="0"/>
        <v>0</v>
      </c>
    </row>
    <row r="13" spans="1:30" outlineLevel="1" x14ac:dyDescent="0.25">
      <c r="A13" t="s">
        <v>44</v>
      </c>
      <c r="B13">
        <v>1</v>
      </c>
      <c r="C13">
        <v>2009</v>
      </c>
      <c r="D13" t="s">
        <v>28</v>
      </c>
      <c r="E13">
        <v>20</v>
      </c>
      <c r="F13" t="s">
        <v>45</v>
      </c>
      <c r="G13" t="s">
        <v>46</v>
      </c>
      <c r="H13" t="s">
        <v>47</v>
      </c>
      <c r="I13" t="s">
        <v>32</v>
      </c>
      <c r="J13" s="4">
        <v>0</v>
      </c>
      <c r="K13" s="4">
        <v>0</v>
      </c>
      <c r="L13" s="4">
        <v>0</v>
      </c>
      <c r="M13" s="4">
        <v>0</v>
      </c>
      <c r="N13" s="4">
        <v>15000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15000</v>
      </c>
      <c r="AD13" s="4">
        <f t="shared" si="0"/>
        <v>30000</v>
      </c>
    </row>
    <row r="14" spans="1:30" outlineLevel="1" x14ac:dyDescent="0.25">
      <c r="A14" t="s">
        <v>48</v>
      </c>
      <c r="B14">
        <v>6</v>
      </c>
      <c r="C14">
        <v>1995</v>
      </c>
      <c r="D14" t="s">
        <v>49</v>
      </c>
      <c r="E14">
        <v>40</v>
      </c>
      <c r="F14" t="s">
        <v>50</v>
      </c>
      <c r="G14" t="s">
        <v>51</v>
      </c>
      <c r="H14" t="s">
        <v>52</v>
      </c>
      <c r="I14" t="s">
        <v>32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f t="shared" si="0"/>
        <v>0</v>
      </c>
    </row>
    <row r="15" spans="1:30" outlineLevel="1" x14ac:dyDescent="0.25">
      <c r="A15" t="s">
        <v>53</v>
      </c>
      <c r="B15">
        <v>1</v>
      </c>
      <c r="C15">
        <v>2023</v>
      </c>
      <c r="D15" t="s">
        <v>54</v>
      </c>
      <c r="E15">
        <v>10</v>
      </c>
      <c r="F15" t="s">
        <v>55</v>
      </c>
      <c r="G15" t="s">
        <v>56</v>
      </c>
      <c r="H15" t="s">
        <v>57</v>
      </c>
      <c r="I15" t="s">
        <v>32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250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250</v>
      </c>
      <c r="AC15" s="4">
        <v>0</v>
      </c>
      <c r="AD15" s="4">
        <f t="shared" si="0"/>
        <v>500</v>
      </c>
    </row>
    <row r="16" spans="1:30" outlineLevel="1" x14ac:dyDescent="0.25">
      <c r="A16" t="s">
        <v>100</v>
      </c>
      <c r="B16">
        <v>1</v>
      </c>
      <c r="C16">
        <v>2021</v>
      </c>
      <c r="D16">
        <v>2036</v>
      </c>
      <c r="E16">
        <v>15</v>
      </c>
      <c r="F16" s="7">
        <v>611120</v>
      </c>
      <c r="G16" s="6" t="s">
        <v>101</v>
      </c>
      <c r="H16" t="s">
        <v>102</v>
      </c>
      <c r="I16" t="s">
        <v>32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25000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/>
    </row>
    <row r="17" spans="1:30" outlineLevel="1" x14ac:dyDescent="0.25">
      <c r="A17" t="s">
        <v>58</v>
      </c>
      <c r="B17">
        <v>1</v>
      </c>
      <c r="D17" t="s">
        <v>59</v>
      </c>
      <c r="E17">
        <v>50</v>
      </c>
      <c r="F17" t="s">
        <v>60</v>
      </c>
      <c r="G17" t="s">
        <v>61</v>
      </c>
      <c r="H17" t="s">
        <v>62</v>
      </c>
      <c r="I17" t="s">
        <v>32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f t="shared" si="0"/>
        <v>0</v>
      </c>
    </row>
    <row r="18" spans="1:30" outlineLevel="1" x14ac:dyDescent="0.25">
      <c r="A18" t="s">
        <v>63</v>
      </c>
      <c r="B18">
        <v>1</v>
      </c>
      <c r="C18">
        <v>2024</v>
      </c>
      <c r="D18" t="s">
        <v>64</v>
      </c>
      <c r="E18">
        <v>15</v>
      </c>
      <c r="F18" t="s">
        <v>65</v>
      </c>
      <c r="G18" t="s">
        <v>66</v>
      </c>
      <c r="H18" t="s">
        <v>67</v>
      </c>
      <c r="I18" t="s">
        <v>68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f t="shared" si="0"/>
        <v>0</v>
      </c>
    </row>
    <row r="19" spans="1:30" outlineLevel="1" x14ac:dyDescent="0.25">
      <c r="A19" t="s">
        <v>91</v>
      </c>
      <c r="B19">
        <v>1</v>
      </c>
      <c r="C19">
        <v>2022</v>
      </c>
      <c r="D19">
        <f>C19+E19</f>
        <v>2037</v>
      </c>
      <c r="E19">
        <v>15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>
        <f t="shared" si="0"/>
        <v>0</v>
      </c>
    </row>
    <row r="20" spans="1:30" outlineLevel="1" x14ac:dyDescent="0.25">
      <c r="A20" t="s">
        <v>69</v>
      </c>
      <c r="B20">
        <v>1</v>
      </c>
      <c r="D20" t="s">
        <v>70</v>
      </c>
      <c r="E20">
        <v>10</v>
      </c>
      <c r="F20" t="s">
        <v>71</v>
      </c>
      <c r="G20" t="s">
        <v>72</v>
      </c>
      <c r="H20" t="s">
        <v>73</v>
      </c>
      <c r="I20" t="s">
        <v>32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33700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f t="shared" si="0"/>
        <v>33700</v>
      </c>
    </row>
    <row r="21" spans="1:30" outlineLevel="1" x14ac:dyDescent="0.25">
      <c r="A21" t="s">
        <v>74</v>
      </c>
      <c r="B21">
        <v>1</v>
      </c>
      <c r="D21" t="s">
        <v>28</v>
      </c>
      <c r="E21">
        <v>15</v>
      </c>
      <c r="F21" t="s">
        <v>75</v>
      </c>
      <c r="G21" t="s">
        <v>76</v>
      </c>
      <c r="H21" t="s">
        <v>77</v>
      </c>
      <c r="I21" t="s">
        <v>32</v>
      </c>
      <c r="J21" s="4">
        <v>0</v>
      </c>
      <c r="K21" s="4">
        <v>0</v>
      </c>
      <c r="L21" s="4">
        <v>0</v>
      </c>
      <c r="M21" s="4">
        <v>0</v>
      </c>
      <c r="N21" s="4">
        <v>11050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11050</v>
      </c>
      <c r="AD21" s="4">
        <f t="shared" si="0"/>
        <v>22100</v>
      </c>
    </row>
    <row r="22" spans="1:30" outlineLevel="1" x14ac:dyDescent="0.25">
      <c r="A22" t="s">
        <v>78</v>
      </c>
      <c r="B22">
        <v>1</v>
      </c>
      <c r="D22" t="s">
        <v>79</v>
      </c>
      <c r="E22">
        <v>20</v>
      </c>
      <c r="F22" t="s">
        <v>80</v>
      </c>
      <c r="G22" t="s">
        <v>81</v>
      </c>
      <c r="H22" t="s">
        <v>82</v>
      </c>
      <c r="I22" t="s">
        <v>32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39250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f t="shared" si="0"/>
        <v>39250</v>
      </c>
    </row>
    <row r="23" spans="1:30" outlineLevel="1" x14ac:dyDescent="0.25">
      <c r="A23" t="s">
        <v>83</v>
      </c>
      <c r="B23">
        <v>1</v>
      </c>
      <c r="D23" t="s">
        <v>84</v>
      </c>
      <c r="E23">
        <v>1</v>
      </c>
      <c r="F23" t="s">
        <v>80</v>
      </c>
      <c r="G23" t="s">
        <v>81</v>
      </c>
      <c r="H23" t="s">
        <v>82</v>
      </c>
      <c r="I23" t="s">
        <v>32</v>
      </c>
      <c r="J23" s="4">
        <v>0</v>
      </c>
      <c r="K23" s="4">
        <v>250</v>
      </c>
      <c r="L23" s="4">
        <v>250</v>
      </c>
      <c r="M23" s="4">
        <v>250</v>
      </c>
      <c r="N23" s="4">
        <v>250</v>
      </c>
      <c r="O23" s="4">
        <v>250</v>
      </c>
      <c r="P23" s="4">
        <v>250</v>
      </c>
      <c r="Q23" s="4">
        <v>250</v>
      </c>
      <c r="R23" s="4">
        <v>250</v>
      </c>
      <c r="S23" s="4">
        <v>250</v>
      </c>
      <c r="T23" s="4">
        <v>250</v>
      </c>
      <c r="U23" s="4">
        <v>250</v>
      </c>
      <c r="V23" s="4">
        <v>250</v>
      </c>
      <c r="W23" s="4">
        <v>250</v>
      </c>
      <c r="X23" s="4">
        <v>250</v>
      </c>
      <c r="Y23" s="4">
        <v>250</v>
      </c>
      <c r="Z23" s="4">
        <v>250</v>
      </c>
      <c r="AA23" s="4">
        <v>250</v>
      </c>
      <c r="AB23" s="4">
        <v>250</v>
      </c>
      <c r="AC23" s="4">
        <v>250</v>
      </c>
      <c r="AD23" s="4">
        <f t="shared" si="0"/>
        <v>4750</v>
      </c>
    </row>
    <row r="24" spans="1:30" s="2" customFormat="1" outlineLevel="1" x14ac:dyDescent="0.25">
      <c r="A24" s="2" t="s">
        <v>87</v>
      </c>
      <c r="J24" s="3">
        <v>1610</v>
      </c>
      <c r="K24" s="3">
        <v>250</v>
      </c>
      <c r="L24" s="3">
        <v>250</v>
      </c>
      <c r="M24" s="3">
        <v>250</v>
      </c>
      <c r="N24" s="3">
        <v>35250</v>
      </c>
      <c r="O24" s="3">
        <v>39500</v>
      </c>
      <c r="P24" s="3">
        <v>250</v>
      </c>
      <c r="Q24" s="3">
        <v>250</v>
      </c>
      <c r="R24" s="3">
        <v>500</v>
      </c>
      <c r="S24" s="3">
        <v>250</v>
      </c>
      <c r="T24" s="3">
        <v>250</v>
      </c>
      <c r="U24" s="3">
        <v>33950</v>
      </c>
      <c r="V24" s="3">
        <v>250</v>
      </c>
      <c r="W24" s="3">
        <v>250</v>
      </c>
      <c r="X24" s="3">
        <v>250</v>
      </c>
      <c r="Y24" s="3">
        <v>250</v>
      </c>
      <c r="Z24" s="3">
        <v>250</v>
      </c>
      <c r="AA24" s="3">
        <v>250</v>
      </c>
      <c r="AB24" s="3">
        <v>500</v>
      </c>
      <c r="AC24" s="3">
        <v>37359</v>
      </c>
      <c r="AD24" s="3">
        <v>151919</v>
      </c>
    </row>
    <row r="25" spans="1:30" s="1" customFormat="1" x14ac:dyDescent="0.25">
      <c r="A25" s="1" t="s">
        <v>85</v>
      </c>
      <c r="J25" s="5">
        <v>1610</v>
      </c>
      <c r="K25" s="5">
        <v>250</v>
      </c>
      <c r="L25" s="5">
        <v>250</v>
      </c>
      <c r="M25" s="5">
        <v>250</v>
      </c>
      <c r="N25" s="5">
        <v>35250</v>
      </c>
      <c r="O25" s="5">
        <v>39500</v>
      </c>
      <c r="P25" s="5">
        <v>250</v>
      </c>
      <c r="Q25" s="5">
        <v>250</v>
      </c>
      <c r="R25" s="5">
        <v>500</v>
      </c>
      <c r="S25" s="5">
        <v>250</v>
      </c>
      <c r="T25" s="5">
        <v>250</v>
      </c>
      <c r="U25" s="5">
        <v>33950</v>
      </c>
      <c r="V25" s="5">
        <v>250</v>
      </c>
      <c r="W25" s="5">
        <v>250</v>
      </c>
      <c r="X25" s="5">
        <v>250</v>
      </c>
      <c r="Y25" s="5">
        <v>250</v>
      </c>
      <c r="Z25" s="5">
        <v>250</v>
      </c>
      <c r="AA25" s="5">
        <v>250</v>
      </c>
      <c r="AB25" s="5">
        <v>500</v>
      </c>
      <c r="AC25" s="5">
        <v>37359</v>
      </c>
      <c r="AD25" s="5">
        <v>151919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Humble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Workbook</dc:title>
  <dc:creator>HUMBLE</dc:creator>
  <cp:lastModifiedBy>Heijden, Martijn van der</cp:lastModifiedBy>
  <dcterms:created xsi:type="dcterms:W3CDTF">2025-07-31T14:10:19Z</dcterms:created>
  <dcterms:modified xsi:type="dcterms:W3CDTF">2025-08-28T08:03:36Z</dcterms:modified>
</cp:coreProperties>
</file>