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INKOOP\04 Aanbestedingen\2024 Europese aanbestedingen\2024-18 Netwerkvervanging\3. Aanbestedingsleidraad en bijlagen\Definitief\"/>
    </mc:Choice>
  </mc:AlternateContent>
  <xr:revisionPtr revIDLastSave="0" documentId="8_{23DFE63F-EB0E-450A-9DF6-002840440BD8}" xr6:coauthVersionLast="47" xr6:coauthVersionMax="47" xr10:uidLastSave="{00000000-0000-0000-0000-000000000000}"/>
  <bookViews>
    <workbookView xWindow="-120" yWindow="-120" windowWidth="29040" windowHeight="15840" xr2:uid="{7BB6D092-B666-4B7B-BBF1-A1BD6CAC2594}"/>
  </bookViews>
  <sheets>
    <sheet name="Netwerkvervanging" sheetId="1" r:id="rId1"/>
  </sheets>
  <definedNames>
    <definedName name="_xlnm._FilterDatabase" localSheetId="0" hidden="1">Netwerkvervanging!$A$1:$E$13</definedName>
    <definedName name="_xlnm.Print_Area" localSheetId="0">Netwerkvervanging!$A$1:$E$45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 l="1"/>
  <c r="E26" i="1"/>
  <c r="E25" i="1"/>
  <c r="E24" i="1"/>
  <c r="E23" i="1"/>
  <c r="E22" i="1"/>
  <c r="E21" i="1"/>
  <c r="E20" i="1"/>
  <c r="E18" i="1"/>
  <c r="E17" i="1"/>
  <c r="E16" i="1"/>
  <c r="E10" i="1"/>
  <c r="E9" i="1"/>
  <c r="E8" i="1"/>
  <c r="E15" i="1"/>
  <c r="E13" i="1"/>
  <c r="E12" i="1"/>
  <c r="E11" i="1"/>
  <c r="E7" i="1"/>
  <c r="E6" i="1"/>
  <c r="E4" i="1"/>
  <c r="E28" i="1" l="1"/>
</calcChain>
</file>

<file path=xl/sharedStrings.xml><?xml version="1.0" encoding="utf-8"?>
<sst xmlns="http://schemas.openxmlformats.org/spreadsheetml/2006/main" count="71" uniqueCount="62">
  <si>
    <t>Inschrijver voldoet J/N</t>
  </si>
  <si>
    <t>1.1</t>
  </si>
  <si>
    <t>2.1</t>
  </si>
  <si>
    <t>2.2</t>
  </si>
  <si>
    <t>2.3</t>
  </si>
  <si>
    <t>2.4</t>
  </si>
  <si>
    <t>2.5</t>
  </si>
  <si>
    <t>3.1</t>
  </si>
  <si>
    <t>Beoordelingsscore</t>
  </si>
  <si>
    <t>Gescoorde punten</t>
  </si>
  <si>
    <t>Is onderdeel van de oplossing, zonder meerkosten</t>
  </si>
  <si>
    <t>Kan onderdeel zijn van de oplossing, met meerkosten</t>
  </si>
  <si>
    <t>Is niet mogelijk als onderdeel van de oplossing</t>
  </si>
  <si>
    <t>Inschrijver:</t>
  </si>
  <si>
    <t>Gunningscriterium KW1 Wensen</t>
  </si>
  <si>
    <t>Namens Inschrijver voor akkoord:</t>
  </si>
  <si>
    <t>Naam:</t>
  </si>
  <si>
    <t>Functie:</t>
  </si>
  <si>
    <t>Handtekening:</t>
  </si>
  <si>
    <t>Datum:</t>
  </si>
  <si>
    <t>Max Punten</t>
  </si>
  <si>
    <t>Max totaal</t>
  </si>
  <si>
    <t>&lt;Naam inschrijver invullen&gt;</t>
  </si>
  <si>
    <t>Totaalscore KW1</t>
  </si>
  <si>
    <t>Toelichting wensen:
In kolom B staan een aantal wensen geformuleerd ten aanzien van de Dienstverlening en de Netwerk Vervanging waarmee inschrijver de Opdracht invult. Voor het voldoen aan deze wensen is een bepaald maximum aantal punten te scoren per wens, dit aantal staat in kolom C weergegeven. Inschrijver kan in kolom D van de corresponderende rij kiezen uit 3 opties:
1- Is onderdeel van de oplossing, zonder meerkosten - 100% van de mogelijke punten
2- Kan onderdeel zijn van de oplossing, met meerkosten - 40% van de mogelijke punten
3- Is niet mogelijk als onderdeel van de oplossing - 0% van de mogelijke punten
De keuze voor een van deze opties leidt tot het bovengenoemde percentage van de maximale score. Deze toegekende score wordt automatisch uitgerekend in kolom E. Inschrijver mag alleen de lichtblauwe cellen in kolom D muteren, op straffe van uitsluiting van de aanbesteding.
Dit formulier dient zowel digitaal te worden ingevuld en geretourneerd, alswel geprint, getekend en ingescand en geretourneerd als onderdeel van de inschrijving.</t>
  </si>
  <si>
    <t>Algemeen</t>
  </si>
  <si>
    <t>Inzicht verkrijgen via een audit log in wie, wat, wanneer, waarom en op welk onderdeel wijzigingen in het netwerk zijn doorgevoerd.</t>
  </si>
  <si>
    <t>Wireless</t>
  </si>
  <si>
    <t>Kan de wireless oplossing verkeer blokkeren aan de hand van applicatie of functionaliteit?</t>
  </si>
  <si>
    <t>Kan het wireless verkeer vanuit een SSID via de controller worden gestuurd naar Internet?</t>
  </si>
  <si>
    <t>Kan de wireless oplossing voor de gemeente kritisch verkeer/applicaties voorrang verlenen ten opzichte van minder belangrijk verkeer (Quality of Service)?</t>
  </si>
  <si>
    <t>Biedt de wireless oplossing een spectrumanalyse functionaliteit om bij wireless connectieproblemen te controleren of storingsbronnen in de omgeving zichtbaar zijn?</t>
  </si>
  <si>
    <t>Kan de aangeboden wireless IPS/IDS worden beheerd worden vanuit één device/tool?</t>
  </si>
  <si>
    <t>Kan bij locatiebepaling een device worden gelokaliseerd tot op specifieke plek?</t>
  </si>
  <si>
    <t>Is bandbreedtebeperking op applicatieniveau of SSID mogelijk?</t>
  </si>
  <si>
    <t>2.6</t>
  </si>
  <si>
    <t>2.7</t>
  </si>
  <si>
    <t>2.8</t>
  </si>
  <si>
    <t>Switches</t>
  </si>
  <si>
    <t>Voorkeur is om één core chassis per kast toe te passen voor zowel UTP als glaskoppelingen. Is dit mogelijk?</t>
  </si>
  <si>
    <t>Gemeente Lelystad wil redundante uplinks actief kunnen gebruiken. Hierbij geldt dat Spanning-tree de minste voorkeur geniet voor het gelijktijdig gebruik van beide uplinks.</t>
  </si>
  <si>
    <t>Wordt 40GbE support geboden?</t>
  </si>
  <si>
    <t>Ondersteunt de coreswitch VxLAN functionaliteit?</t>
  </si>
  <si>
    <t>3.2</t>
  </si>
  <si>
    <t>3.3</t>
  </si>
  <si>
    <t>3.4</t>
  </si>
  <si>
    <t>Beheerapplicatie</t>
  </si>
  <si>
    <t>4.1</t>
  </si>
  <si>
    <t>4.2</t>
  </si>
  <si>
    <t>4.3</t>
  </si>
  <si>
    <t>4.4</t>
  </si>
  <si>
    <t>4.5</t>
  </si>
  <si>
    <t>4.6</t>
  </si>
  <si>
    <t>4.7</t>
  </si>
  <si>
    <t>Ondersteunt de wireless applicatie de volgende functionaliteiten:
	•	Inzicht in de opbouw van connecties met het wireless netwerk, inclusief responsetijden binnen het netwerk en naar servers;
	•	Analyse van het type wireless verkeer;
	•	Trendanalyse van het wireless verkeer;
	•	Zichtbaarheid van wireless clients, waaronder SNR (Signal-to-Noise Ratio) en verbindingssnelheid.</t>
  </si>
  <si>
    <t>Heeft de beheerapplicatie de mogelijkheid tot het tonen van sessie informatie, verkeerstype en poortbelasting?</t>
  </si>
  <si>
    <t>Van de inschrijver wordt na gunning verwacht dat er een voorstel wordt gedaan voor de alarmeringen, inclusief de minimum- en maximumwaarden (thresholds), die nodig zijn om tijdig en correct geïnformeerd te worden over de toestand van het netwerk. Kunt u aan deze verwachting voldoen?</t>
  </si>
  <si>
    <t>Kunnen met de door de beheerapplicatie gemaakte rapportages trendanalyses worden gemaakt? Onder andere poortbelasting, wireless verkeer, aantal clients op een AP radio etc.</t>
  </si>
  <si>
    <t>Gemeente Lelystad zou graag zien wat de actuele verkeersstromen zijn binnen het netwerk en binnen een VLAN. Is dit mogelijk in uw oplossing?</t>
  </si>
  <si>
    <t>Gemeente Lelystad wil vanuit een centraal punt een netwerk capture op een switch poort kunnen opstarten en deze centraal kunnen bekijken. Is dit mogelijk?</t>
  </si>
  <si>
    <t>Kan de beheerapplicatie gekoppeld worden aan andere pakketten als Topdesk</t>
  </si>
  <si>
    <t>Bij het niet beschikbaar zijn van de (Cloud) controller blijft de wireless oplossing functioneel 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</si>
</sst>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_-[$€]\ * #,##0.00\-;_-[$€]\ * &quot;-&quot;??_-;_-@_-"/>
    <numFmt numFmtId="165" formatCode="#,##0.00_-"/>
  </numFmts>
  <fonts count="13" x14ac:knownFonts="1">
    <font>
      <sz val="11"/>
      <color theme="1"/>
      <name val="Calibri"/>
      <family val="2"/>
      <scheme val="minor"/>
    </font>
    <font>
      <b/>
      <sz val="11"/>
      <color rgb="FFFFFFFF"/>
      <name val="Calibri"/>
      <family val="2"/>
      <scheme val="minor"/>
    </font>
    <font>
      <sz val="11"/>
      <color rgb="FF000000"/>
      <name val="Calibri"/>
      <family val="2"/>
      <scheme val="minor"/>
    </font>
    <font>
      <sz val="8"/>
      <name val="Calibri"/>
      <family val="2"/>
      <scheme val="minor"/>
    </font>
    <font>
      <sz val="11"/>
      <color theme="0"/>
      <name val="Calibri"/>
      <family val="2"/>
      <scheme val="minor"/>
    </font>
    <font>
      <b/>
      <sz val="20"/>
      <color rgb="FFFFFFFF"/>
      <name val="Calibri"/>
      <family val="2"/>
      <scheme val="minor"/>
    </font>
    <font>
      <sz val="11"/>
      <name val="Calibri"/>
      <family val="2"/>
      <scheme val="minor"/>
    </font>
    <font>
      <b/>
      <sz val="11"/>
      <color theme="1"/>
      <name val="Calibri"/>
      <family val="2"/>
      <scheme val="minor"/>
    </font>
    <font>
      <sz val="11"/>
      <color theme="1"/>
      <name val="Calibri"/>
      <family val="2"/>
      <scheme val="minor"/>
    </font>
    <font>
      <sz val="11"/>
      <color rgb="FFFFFFFF"/>
      <name val="Calibri"/>
      <family val="2"/>
      <scheme val="minor"/>
    </font>
    <font>
      <sz val="10"/>
      <name val="Arial"/>
      <family val="2"/>
    </font>
    <font>
      <sz val="10"/>
      <name val="Tahoma"/>
      <family val="2"/>
    </font>
    <font>
      <sz val="10"/>
      <color theme="1"/>
      <name val="Verdana"/>
      <family val="2"/>
    </font>
  </fonts>
  <fills count="6">
    <fill>
      <patternFill patternType="none"/>
    </fill>
    <fill>
      <patternFill patternType="gray125"/>
    </fill>
    <fill>
      <patternFill patternType="solid">
        <fgColor rgb="FF1F4E78"/>
        <bgColor rgb="FF000000"/>
      </patternFill>
    </fill>
    <fill>
      <patternFill patternType="solid">
        <fgColor theme="0"/>
        <bgColor rgb="FF000000"/>
      </patternFill>
    </fill>
    <fill>
      <patternFill patternType="solid">
        <fgColor theme="8" tint="0.79998168889431442"/>
        <bgColor indexed="64"/>
      </patternFill>
    </fill>
    <fill>
      <patternFill patternType="solid">
        <fgColor theme="8" tint="0.79998168889431442"/>
        <bgColor rgb="FF000000"/>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0" fillId="0" borderId="0" applyFont="0" applyFill="0" applyBorder="0" applyAlignment="0" applyProtection="0"/>
    <xf numFmtId="0" fontId="8" fillId="0" borderId="0"/>
  </cellStyleXfs>
  <cellXfs count="38">
    <xf numFmtId="0" fontId="0" fillId="0" borderId="0" xfId="0"/>
    <xf numFmtId="165" fontId="11" fillId="0" borderId="0" xfId="1" applyNumberFormat="1" applyFont="1" applyFill="1" applyBorder="1" applyAlignment="1" applyProtection="1">
      <alignment horizontal="left" wrapText="1"/>
    </xf>
    <xf numFmtId="0" fontId="1" fillId="2" borderId="0" xfId="0" applyFont="1" applyFill="1" applyAlignment="1" applyProtection="1">
      <alignment horizontal="right" vertical="top"/>
    </xf>
    <xf numFmtId="0" fontId="5" fillId="2" borderId="0" xfId="0" applyFont="1" applyFill="1" applyAlignment="1" applyProtection="1">
      <alignment vertical="top" wrapText="1"/>
    </xf>
    <xf numFmtId="0" fontId="1" fillId="2" borderId="0" xfId="0" applyFont="1" applyFill="1" applyAlignment="1" applyProtection="1">
      <alignment vertical="top"/>
    </xf>
    <xf numFmtId="0" fontId="1" fillId="2" borderId="0" xfId="0" applyFont="1" applyFill="1" applyProtection="1"/>
    <xf numFmtId="0" fontId="4" fillId="0" borderId="0" xfId="0" applyFont="1" applyAlignment="1" applyProtection="1">
      <alignment vertical="top" wrapText="1"/>
    </xf>
    <xf numFmtId="0" fontId="0" fillId="0" borderId="0" xfId="0" applyProtection="1"/>
    <xf numFmtId="0" fontId="1" fillId="3" borderId="9" xfId="0" applyFont="1" applyFill="1" applyBorder="1" applyAlignment="1" applyProtection="1">
      <alignment horizontal="right" vertical="top"/>
    </xf>
    <xf numFmtId="0" fontId="6" fillId="3" borderId="9" xfId="0" applyFont="1" applyFill="1" applyBorder="1" applyAlignment="1" applyProtection="1">
      <alignment vertical="top" wrapText="1"/>
    </xf>
    <xf numFmtId="0" fontId="1" fillId="3" borderId="9" xfId="0" applyFont="1" applyFill="1" applyBorder="1" applyProtection="1"/>
    <xf numFmtId="0" fontId="1" fillId="2" borderId="9" xfId="0" applyFont="1" applyFill="1" applyBorder="1" applyAlignment="1" applyProtection="1">
      <alignment horizontal="right" vertical="top"/>
    </xf>
    <xf numFmtId="0" fontId="1" fillId="2" borderId="9" xfId="0" applyFont="1" applyFill="1" applyBorder="1" applyAlignment="1" applyProtection="1">
      <alignment vertical="top" wrapText="1"/>
    </xf>
    <xf numFmtId="0" fontId="1" fillId="2" borderId="9" xfId="0" applyFont="1" applyFill="1" applyBorder="1" applyProtection="1"/>
    <xf numFmtId="0" fontId="2" fillId="0" borderId="9" xfId="0" applyFont="1" applyBorder="1" applyAlignment="1" applyProtection="1">
      <alignment horizontal="right" vertical="top"/>
    </xf>
    <xf numFmtId="0" fontId="2" fillId="0" borderId="9" xfId="0" applyFont="1" applyBorder="1" applyAlignment="1" applyProtection="1">
      <alignment vertical="top" wrapText="1"/>
    </xf>
    <xf numFmtId="0" fontId="2" fillId="0" borderId="9" xfId="0" applyFont="1" applyBorder="1" applyProtection="1"/>
    <xf numFmtId="0" fontId="0" fillId="0" borderId="9" xfId="0" applyBorder="1" applyAlignment="1" applyProtection="1">
      <alignment vertical="top" wrapText="1"/>
    </xf>
    <xf numFmtId="0" fontId="0" fillId="0" borderId="9" xfId="0" applyBorder="1" applyAlignment="1" applyProtection="1">
      <alignment wrapText="1"/>
    </xf>
    <xf numFmtId="0" fontId="1" fillId="2" borderId="0" xfId="0" applyFont="1" applyFill="1" applyAlignment="1" applyProtection="1">
      <alignment vertical="top" wrapText="1"/>
    </xf>
    <xf numFmtId="0" fontId="1" fillId="2" borderId="0" xfId="0" applyFont="1" applyFill="1" applyAlignment="1" applyProtection="1">
      <alignment horizontal="left" vertical="top"/>
    </xf>
    <xf numFmtId="0" fontId="0" fillId="0" borderId="0" xfId="0" applyAlignment="1" applyProtection="1">
      <alignment wrapText="1"/>
    </xf>
    <xf numFmtId="0" fontId="0" fillId="0" borderId="0" xfId="0" applyAlignment="1" applyProtection="1">
      <alignment vertical="top"/>
    </xf>
    <xf numFmtId="0" fontId="1" fillId="2" borderId="1" xfId="0" applyFont="1" applyFill="1" applyBorder="1" applyAlignment="1" applyProtection="1">
      <alignment horizontal="right" vertical="top"/>
    </xf>
    <xf numFmtId="0" fontId="1" fillId="2" borderId="2" xfId="0" applyFont="1" applyFill="1" applyBorder="1" applyAlignment="1" applyProtection="1">
      <alignment vertical="top" wrapText="1"/>
    </xf>
    <xf numFmtId="0" fontId="9" fillId="2" borderId="3" xfId="0" applyFont="1" applyFill="1" applyBorder="1" applyProtection="1"/>
    <xf numFmtId="0" fontId="0" fillId="0" borderId="0" xfId="0" applyAlignment="1" applyProtection="1">
      <alignment vertical="top" wrapText="1"/>
    </xf>
    <xf numFmtId="0" fontId="0" fillId="0" borderId="4" xfId="0" applyFill="1" applyBorder="1" applyProtection="1"/>
    <xf numFmtId="0" fontId="12" fillId="0" borderId="5" xfId="0" applyFont="1" applyFill="1" applyBorder="1" applyAlignment="1" applyProtection="1">
      <alignment wrapText="1"/>
    </xf>
    <xf numFmtId="0" fontId="0" fillId="0" borderId="4" xfId="0" applyBorder="1" applyProtection="1"/>
    <xf numFmtId="0" fontId="12" fillId="0" borderId="5" xfId="0" applyFont="1" applyBorder="1" applyAlignment="1" applyProtection="1">
      <alignment wrapText="1"/>
    </xf>
    <xf numFmtId="0" fontId="8" fillId="0" borderId="0" xfId="2" applyFill="1" applyAlignment="1" applyProtection="1">
      <alignment wrapText="1"/>
    </xf>
    <xf numFmtId="0" fontId="0" fillId="0" borderId="6" xfId="0" applyBorder="1" applyProtection="1"/>
    <xf numFmtId="0" fontId="0" fillId="0" borderId="7" xfId="0" applyBorder="1" applyAlignment="1" applyProtection="1">
      <alignment wrapText="1"/>
    </xf>
    <xf numFmtId="0" fontId="0" fillId="0" borderId="8" xfId="0" applyBorder="1" applyProtection="1"/>
    <xf numFmtId="0" fontId="7" fillId="5" borderId="0" xfId="0" applyFont="1" applyFill="1" applyAlignment="1" applyProtection="1">
      <alignment vertical="top"/>
      <protection locked="0"/>
    </xf>
    <xf numFmtId="0" fontId="0" fillId="4" borderId="9" xfId="0" applyFill="1" applyBorder="1" applyAlignment="1" applyProtection="1">
      <alignment vertical="top"/>
      <protection locked="0"/>
    </xf>
    <xf numFmtId="0" fontId="8" fillId="4" borderId="0" xfId="2" applyFill="1" applyAlignment="1" applyProtection="1">
      <alignment wrapText="1"/>
      <protection locked="0"/>
    </xf>
  </cellXfs>
  <cellStyles count="3">
    <cellStyle name="Euro" xfId="1" xr:uid="{A4405A2C-B95C-4799-8B08-F6FB86DE0D6B}"/>
    <cellStyle name="Standaard" xfId="0" builtinId="0"/>
    <cellStyle name="Standaard 2" xfId="2" xr:uid="{3EB37CB9-A3ED-4E30-8BEB-255CB5D9A0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28575</xdr:colOff>
      <xdr:row>0</xdr:row>
      <xdr:rowOff>66675</xdr:rowOff>
    </xdr:from>
    <xdr:to>
      <xdr:col>4</xdr:col>
      <xdr:colOff>1174711</xdr:colOff>
      <xdr:row>0</xdr:row>
      <xdr:rowOff>578909</xdr:rowOff>
    </xdr:to>
    <xdr:pic>
      <xdr:nvPicPr>
        <xdr:cNvPr id="2" name="Afbeelding 1">
          <a:extLst>
            <a:ext uri="{FF2B5EF4-FFF2-40B4-BE49-F238E27FC236}">
              <a16:creationId xmlns:a16="http://schemas.microsoft.com/office/drawing/2014/main" id="{E4469932-4F28-42B8-B25C-BFF01C301C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91550" y="66675"/>
          <a:ext cx="1146136" cy="51223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0DA7-C61F-4F90-947A-833DE470D4FC}">
  <dimension ref="A1:F44"/>
  <sheetViews>
    <sheetView tabSelected="1" zoomScaleNormal="100" workbookViewId="0">
      <selection activeCell="D4" sqref="D4"/>
    </sheetView>
  </sheetViews>
  <sheetFormatPr defaultColWidth="62.140625" defaultRowHeight="15" x14ac:dyDescent="0.25"/>
  <cols>
    <col min="1" max="1" width="3.5703125" style="7" bestFit="1" customWidth="1"/>
    <col min="2" max="2" width="82" style="21" customWidth="1"/>
    <col min="3" max="3" width="12.28515625" style="7" customWidth="1"/>
    <col min="4" max="4" width="49.85546875" style="22" customWidth="1"/>
    <col min="5" max="5" width="17.7109375" style="26" bestFit="1" customWidth="1"/>
    <col min="6" max="6" width="19.5703125" style="7" customWidth="1"/>
    <col min="7" max="7" width="10.5703125" style="7" bestFit="1" customWidth="1"/>
    <col min="8" max="16384" width="62.140625" style="7"/>
  </cols>
  <sheetData>
    <row r="1" spans="1:6" ht="49.5" customHeight="1" x14ac:dyDescent="0.25">
      <c r="A1" s="2"/>
      <c r="B1" s="3" t="s">
        <v>14</v>
      </c>
      <c r="C1" s="4" t="s">
        <v>13</v>
      </c>
      <c r="D1" s="35" t="s">
        <v>22</v>
      </c>
      <c r="E1" s="5"/>
      <c r="F1" s="6" t="s">
        <v>10</v>
      </c>
    </row>
    <row r="2" spans="1:6" ht="225" x14ac:dyDescent="0.25">
      <c r="A2" s="8"/>
      <c r="B2" s="9" t="s">
        <v>24</v>
      </c>
      <c r="C2" s="10"/>
      <c r="D2" s="10"/>
      <c r="E2" s="10"/>
      <c r="F2" s="6" t="s">
        <v>11</v>
      </c>
    </row>
    <row r="3" spans="1:6" x14ac:dyDescent="0.25">
      <c r="A3" s="11">
        <v>1</v>
      </c>
      <c r="B3" s="12" t="s">
        <v>25</v>
      </c>
      <c r="C3" s="13" t="s">
        <v>20</v>
      </c>
      <c r="D3" s="13" t="s">
        <v>0</v>
      </c>
      <c r="E3" s="13" t="s">
        <v>9</v>
      </c>
      <c r="F3" s="6" t="s">
        <v>12</v>
      </c>
    </row>
    <row r="4" spans="1:6" ht="30" x14ac:dyDescent="0.25">
      <c r="A4" s="14" t="s">
        <v>1</v>
      </c>
      <c r="B4" s="15" t="s">
        <v>26</v>
      </c>
      <c r="C4" s="16">
        <v>7</v>
      </c>
      <c r="D4" s="36"/>
      <c r="E4" s="17">
        <f>IF(D4=F$1,C4,IF(D4=F$2,0.4*C4,0))</f>
        <v>0</v>
      </c>
    </row>
    <row r="5" spans="1:6" x14ac:dyDescent="0.25">
      <c r="A5" s="11">
        <v>2</v>
      </c>
      <c r="B5" s="12" t="s">
        <v>27</v>
      </c>
      <c r="C5" s="13" t="s">
        <v>20</v>
      </c>
      <c r="D5" s="13" t="s">
        <v>0</v>
      </c>
      <c r="E5" s="13" t="s">
        <v>9</v>
      </c>
    </row>
    <row r="6" spans="1:6" ht="30" x14ac:dyDescent="0.25">
      <c r="A6" s="14" t="s">
        <v>2</v>
      </c>
      <c r="B6" s="15" t="s">
        <v>28</v>
      </c>
      <c r="C6" s="15">
        <v>7</v>
      </c>
      <c r="D6" s="36"/>
      <c r="E6" s="17">
        <f t="shared" ref="E6:E13" si="0">IF(D6=F$1,C6,IF(D6=F$2,0.4*C6,0))</f>
        <v>0</v>
      </c>
    </row>
    <row r="7" spans="1:6" ht="30" x14ac:dyDescent="0.25">
      <c r="A7" s="14" t="s">
        <v>3</v>
      </c>
      <c r="B7" s="15" t="s">
        <v>61</v>
      </c>
      <c r="C7" s="16">
        <v>14</v>
      </c>
      <c r="D7" s="36"/>
      <c r="E7" s="17">
        <f t="shared" si="0"/>
        <v>0</v>
      </c>
    </row>
    <row r="8" spans="1:6" ht="30" x14ac:dyDescent="0.25">
      <c r="A8" s="14" t="s">
        <v>4</v>
      </c>
      <c r="B8" s="15" t="s">
        <v>29</v>
      </c>
      <c r="C8" s="16">
        <v>8</v>
      </c>
      <c r="D8" s="36"/>
      <c r="E8" s="17">
        <f t="shared" ref="E8:E10" si="1">IF(D8=F$1,C8,IF(D8=F$2,0.4*C8,0))</f>
        <v>0</v>
      </c>
    </row>
    <row r="9" spans="1:6" ht="30" x14ac:dyDescent="0.25">
      <c r="A9" s="14" t="s">
        <v>5</v>
      </c>
      <c r="B9" s="15" t="s">
        <v>30</v>
      </c>
      <c r="C9" s="16">
        <v>6</v>
      </c>
      <c r="D9" s="36"/>
      <c r="E9" s="17">
        <f t="shared" si="1"/>
        <v>0</v>
      </c>
    </row>
    <row r="10" spans="1:6" ht="30" x14ac:dyDescent="0.25">
      <c r="A10" s="14" t="s">
        <v>6</v>
      </c>
      <c r="B10" s="15" t="s">
        <v>31</v>
      </c>
      <c r="C10" s="15">
        <v>14</v>
      </c>
      <c r="D10" s="36"/>
      <c r="E10" s="17">
        <f t="shared" si="1"/>
        <v>0</v>
      </c>
    </row>
    <row r="11" spans="1:6" x14ac:dyDescent="0.25">
      <c r="A11" s="14" t="s">
        <v>35</v>
      </c>
      <c r="B11" s="15" t="s">
        <v>32</v>
      </c>
      <c r="C11" s="16">
        <v>8</v>
      </c>
      <c r="D11" s="36"/>
      <c r="E11" s="17">
        <f t="shared" si="0"/>
        <v>0</v>
      </c>
    </row>
    <row r="12" spans="1:6" x14ac:dyDescent="0.25">
      <c r="A12" s="14" t="s">
        <v>36</v>
      </c>
      <c r="B12" s="15" t="s">
        <v>33</v>
      </c>
      <c r="C12" s="16">
        <v>11</v>
      </c>
      <c r="D12" s="36"/>
      <c r="E12" s="17">
        <f t="shared" si="0"/>
        <v>0</v>
      </c>
    </row>
    <row r="13" spans="1:6" x14ac:dyDescent="0.25">
      <c r="A13" s="14" t="s">
        <v>37</v>
      </c>
      <c r="B13" s="15" t="s">
        <v>34</v>
      </c>
      <c r="C13" s="15">
        <v>11</v>
      </c>
      <c r="D13" s="36"/>
      <c r="E13" s="17">
        <f t="shared" si="0"/>
        <v>0</v>
      </c>
    </row>
    <row r="14" spans="1:6" x14ac:dyDescent="0.25">
      <c r="A14" s="11">
        <v>3</v>
      </c>
      <c r="B14" s="12" t="s">
        <v>38</v>
      </c>
      <c r="C14" s="13" t="s">
        <v>20</v>
      </c>
      <c r="D14" s="13" t="s">
        <v>0</v>
      </c>
      <c r="E14" s="13" t="s">
        <v>9</v>
      </c>
    </row>
    <row r="15" spans="1:6" ht="30" x14ac:dyDescent="0.25">
      <c r="A15" s="14" t="s">
        <v>7</v>
      </c>
      <c r="B15" s="18" t="s">
        <v>39</v>
      </c>
      <c r="C15" s="16">
        <v>11</v>
      </c>
      <c r="D15" s="36"/>
      <c r="E15" s="17">
        <f t="shared" ref="E15:E18" si="2">IF(D15=F$1,C15,IF(D15=F$2,0.4*C15,0))</f>
        <v>0</v>
      </c>
    </row>
    <row r="16" spans="1:6" ht="30" x14ac:dyDescent="0.25">
      <c r="A16" s="14" t="s">
        <v>43</v>
      </c>
      <c r="B16" s="15" t="s">
        <v>40</v>
      </c>
      <c r="C16" s="16">
        <v>11</v>
      </c>
      <c r="D16" s="36"/>
      <c r="E16" s="17">
        <f t="shared" si="2"/>
        <v>0</v>
      </c>
    </row>
    <row r="17" spans="1:5" x14ac:dyDescent="0.25">
      <c r="A17" s="14" t="s">
        <v>44</v>
      </c>
      <c r="B17" s="15" t="s">
        <v>41</v>
      </c>
      <c r="C17" s="16">
        <v>7</v>
      </c>
      <c r="D17" s="36"/>
      <c r="E17" s="17">
        <f t="shared" si="2"/>
        <v>0</v>
      </c>
    </row>
    <row r="18" spans="1:5" x14ac:dyDescent="0.25">
      <c r="A18" s="14" t="s">
        <v>45</v>
      </c>
      <c r="B18" s="15" t="s">
        <v>42</v>
      </c>
      <c r="C18" s="15">
        <v>5</v>
      </c>
      <c r="D18" s="36"/>
      <c r="E18" s="17">
        <f t="shared" si="2"/>
        <v>0</v>
      </c>
    </row>
    <row r="19" spans="1:5" x14ac:dyDescent="0.25">
      <c r="A19" s="11">
        <v>4</v>
      </c>
      <c r="B19" s="12" t="s">
        <v>46</v>
      </c>
      <c r="C19" s="13" t="s">
        <v>20</v>
      </c>
      <c r="D19" s="13" t="s">
        <v>0</v>
      </c>
      <c r="E19" s="13" t="s">
        <v>9</v>
      </c>
    </row>
    <row r="20" spans="1:5" ht="105" x14ac:dyDescent="0.25">
      <c r="A20" s="14" t="s">
        <v>47</v>
      </c>
      <c r="B20" s="15" t="s">
        <v>54</v>
      </c>
      <c r="C20" s="15">
        <v>14</v>
      </c>
      <c r="D20" s="36"/>
      <c r="E20" s="17">
        <f t="shared" ref="E20:E26" si="3">IF(D20=F$1,C20,IF(D20=F$2,0.4*C20,0))</f>
        <v>0</v>
      </c>
    </row>
    <row r="21" spans="1:5" ht="30" x14ac:dyDescent="0.25">
      <c r="A21" s="14" t="s">
        <v>48</v>
      </c>
      <c r="B21" s="15" t="s">
        <v>55</v>
      </c>
      <c r="C21" s="16">
        <v>11</v>
      </c>
      <c r="D21" s="36"/>
      <c r="E21" s="17">
        <f t="shared" si="3"/>
        <v>0</v>
      </c>
    </row>
    <row r="22" spans="1:5" ht="60" x14ac:dyDescent="0.25">
      <c r="A22" s="14" t="s">
        <v>49</v>
      </c>
      <c r="B22" s="15" t="s">
        <v>56</v>
      </c>
      <c r="C22" s="16">
        <v>8</v>
      </c>
      <c r="D22" s="36"/>
      <c r="E22" s="17">
        <f t="shared" si="3"/>
        <v>0</v>
      </c>
    </row>
    <row r="23" spans="1:5" ht="45" x14ac:dyDescent="0.25">
      <c r="A23" s="14" t="s">
        <v>50</v>
      </c>
      <c r="B23" s="15" t="s">
        <v>57</v>
      </c>
      <c r="C23" s="16">
        <v>5</v>
      </c>
      <c r="D23" s="36"/>
      <c r="E23" s="17">
        <f t="shared" si="3"/>
        <v>0</v>
      </c>
    </row>
    <row r="24" spans="1:5" ht="30" x14ac:dyDescent="0.25">
      <c r="A24" s="14" t="s">
        <v>51</v>
      </c>
      <c r="B24" s="15" t="s">
        <v>58</v>
      </c>
      <c r="C24" s="15">
        <v>3</v>
      </c>
      <c r="D24" s="36"/>
      <c r="E24" s="17">
        <f t="shared" si="3"/>
        <v>0</v>
      </c>
    </row>
    <row r="25" spans="1:5" ht="30" x14ac:dyDescent="0.25">
      <c r="A25" s="14" t="s">
        <v>52</v>
      </c>
      <c r="B25" s="15" t="s">
        <v>59</v>
      </c>
      <c r="C25" s="16">
        <v>3</v>
      </c>
      <c r="D25" s="36"/>
      <c r="E25" s="17">
        <f t="shared" si="3"/>
        <v>0</v>
      </c>
    </row>
    <row r="26" spans="1:5" x14ac:dyDescent="0.25">
      <c r="A26" s="14" t="s">
        <v>53</v>
      </c>
      <c r="B26" s="15" t="s">
        <v>60</v>
      </c>
      <c r="C26" s="16">
        <v>11</v>
      </c>
      <c r="D26" s="36"/>
      <c r="E26" s="17">
        <f t="shared" si="3"/>
        <v>0</v>
      </c>
    </row>
    <row r="27" spans="1:5" x14ac:dyDescent="0.25">
      <c r="A27" s="2"/>
      <c r="B27" s="19" t="s">
        <v>8</v>
      </c>
      <c r="C27" s="5" t="s">
        <v>21</v>
      </c>
      <c r="D27" s="20"/>
      <c r="E27" s="20" t="s">
        <v>23</v>
      </c>
    </row>
    <row r="28" spans="1:5" x14ac:dyDescent="0.25">
      <c r="C28" s="7">
        <f>SUM(C4:C26)</f>
        <v>175</v>
      </c>
      <c r="E28" s="7">
        <f>SUM(E4:E26)</f>
        <v>0</v>
      </c>
    </row>
    <row r="30" spans="1:5" x14ac:dyDescent="0.25">
      <c r="A30" s="23"/>
      <c r="B30" s="24" t="s">
        <v>15</v>
      </c>
      <c r="C30" s="25"/>
    </row>
    <row r="31" spans="1:5" x14ac:dyDescent="0.25">
      <c r="A31" s="27"/>
      <c r="B31" s="1"/>
      <c r="C31" s="28"/>
    </row>
    <row r="32" spans="1:5" x14ac:dyDescent="0.25">
      <c r="A32" s="27"/>
      <c r="B32" s="1" t="s">
        <v>16</v>
      </c>
      <c r="C32" s="28"/>
    </row>
    <row r="33" spans="1:3" x14ac:dyDescent="0.25">
      <c r="A33" s="29"/>
      <c r="B33" s="37"/>
      <c r="C33" s="30"/>
    </row>
    <row r="34" spans="1:3" x14ac:dyDescent="0.25">
      <c r="A34" s="29"/>
      <c r="B34" s="37"/>
      <c r="C34" s="30"/>
    </row>
    <row r="35" spans="1:3" x14ac:dyDescent="0.25">
      <c r="A35" s="29"/>
      <c r="B35" s="1" t="s">
        <v>17</v>
      </c>
      <c r="C35" s="30"/>
    </row>
    <row r="36" spans="1:3" x14ac:dyDescent="0.25">
      <c r="A36" s="29"/>
      <c r="B36" s="37"/>
      <c r="C36" s="30"/>
    </row>
    <row r="37" spans="1:3" x14ac:dyDescent="0.25">
      <c r="A37" s="29"/>
      <c r="B37" s="37"/>
      <c r="C37" s="30"/>
    </row>
    <row r="38" spans="1:3" x14ac:dyDescent="0.25">
      <c r="A38" s="29"/>
      <c r="B38" s="31" t="s">
        <v>18</v>
      </c>
      <c r="C38" s="30"/>
    </row>
    <row r="39" spans="1:3" x14ac:dyDescent="0.25">
      <c r="A39" s="29"/>
      <c r="B39" s="37"/>
      <c r="C39" s="30"/>
    </row>
    <row r="40" spans="1:3" x14ac:dyDescent="0.25">
      <c r="A40" s="29"/>
      <c r="B40" s="37"/>
      <c r="C40" s="30"/>
    </row>
    <row r="41" spans="1:3" x14ac:dyDescent="0.25">
      <c r="A41" s="29"/>
      <c r="B41" s="31" t="s">
        <v>19</v>
      </c>
      <c r="C41" s="30"/>
    </row>
    <row r="42" spans="1:3" x14ac:dyDescent="0.25">
      <c r="A42" s="29"/>
      <c r="B42" s="37"/>
      <c r="C42" s="30"/>
    </row>
    <row r="43" spans="1:3" x14ac:dyDescent="0.25">
      <c r="A43" s="29"/>
      <c r="B43" s="37"/>
      <c r="C43" s="30"/>
    </row>
    <row r="44" spans="1:3" x14ac:dyDescent="0.25">
      <c r="A44" s="32"/>
      <c r="B44" s="33"/>
      <c r="C44" s="34"/>
    </row>
  </sheetData>
  <sheetProtection algorithmName="SHA-512" hashValue="gQXQRPHQpDaSJrxRYXwyc3gvJBNq83RECw4w2T0rUOBxhFvxk2+VWYVCEia9l9v46fTDWdxi+/EhpKUMRDk0lA==" saltValue="12VjQdl+ZiInDzgaiK/Vzw==" spinCount="100000" sheet="1" objects="1" scenarios="1"/>
  <phoneticPr fontId="3" type="noConversion"/>
  <dataValidations count="1">
    <dataValidation type="list" allowBlank="1" showInputMessage="1" showErrorMessage="1" sqref="D4 D6:D13 D15:D18 D20:D26" xr:uid="{C443CC0A-7C98-401A-937B-B1F91C3C6F41}">
      <formula1>$F$1:$F$4</formula1>
    </dataValidation>
  </dataValidations>
  <pageMargins left="0.43307086614173229" right="0.23622047244094491" top="0.74803149606299213" bottom="0.74803149606299213" header="0.31496062992125984" footer="0.31496062992125984"/>
  <pageSetup paperSize="9" scale="55" fitToHeight="0" orientation="portrait" r:id="rId1"/>
  <headerFooter>
    <oddFooter>&amp;R_x000D_&amp;1#&amp;"Calibri"&amp;8&amp;K000000 Dit document is geclassificeerd als intern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9EF99095BF194990FA46374FFF22D4" ma:contentTypeVersion="11" ma:contentTypeDescription="Een nieuw document maken." ma:contentTypeScope="" ma:versionID="226eb753407965276815506fe948e20e">
  <xsd:schema xmlns:xsd="http://www.w3.org/2001/XMLSchema" xmlns:xs="http://www.w3.org/2001/XMLSchema" xmlns:p="http://schemas.microsoft.com/office/2006/metadata/properties" xmlns:ns2="5a84b4e1-5483-4835-b6b9-e1dce8e6a5e4" xmlns:ns3="86b36a03-32d3-4706-a8cd-03dafc24c14c" targetNamespace="http://schemas.microsoft.com/office/2006/metadata/properties" ma:root="true" ma:fieldsID="6ea3c18755752edb0357faa184d22485" ns2:_="" ns3:_="">
    <xsd:import namespace="5a84b4e1-5483-4835-b6b9-e1dce8e6a5e4"/>
    <xsd:import namespace="86b36a03-32d3-4706-a8cd-03dafc24c1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84b4e1-5483-4835-b6b9-e1dce8e6a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b36a03-32d3-4706-a8cd-03dafc24c1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066156-89fa-4a1f-9bd3-1f7d92d6a885}" ma:internalName="TaxCatchAll" ma:showField="CatchAllData" ma:web="86b36a03-32d3-4706-a8cd-03dafc24c1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6b36a03-32d3-4706-a8cd-03dafc24c14c" xsi:nil="true"/>
    <lcf76f155ced4ddcb4097134ff3c332f xmlns="5a84b4e1-5483-4835-b6b9-e1dce8e6a5e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334EC9-4540-449A-9A6A-73F247311A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84b4e1-5483-4835-b6b9-e1dce8e6a5e4"/>
    <ds:schemaRef ds:uri="86b36a03-32d3-4706-a8cd-03dafc24c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993689-DB5F-4E24-B1C2-247F93BC2858}">
  <ds:schemaRef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86b36a03-32d3-4706-a8cd-03dafc24c14c"/>
    <ds:schemaRef ds:uri="5a84b4e1-5483-4835-b6b9-e1dce8e6a5e4"/>
    <ds:schemaRef ds:uri="http://purl.org/dc/dcmitype/"/>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F667B885-8762-42B5-A300-814A269615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Netwerkvervanging</vt:lpstr>
      <vt:lpstr>Netwerkvervanging!Afdrukbereik</vt:lpstr>
    </vt:vector>
  </TitlesOfParts>
  <Manager/>
  <Company>Gemeente Lelystad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Stompé, MF (Michel)</dc:creator>
  <cp:keywords/>
  <dc:description/>
  <cp:lastModifiedBy>Jos van Veen</cp:lastModifiedBy>
  <cp:revision/>
  <cp:lastPrinted>2024-12-12T14:26:49Z</cp:lastPrinted>
  <dcterms:created xsi:type="dcterms:W3CDTF">2024-07-11T11:37:20Z</dcterms:created>
  <dcterms:modified xsi:type="dcterms:W3CDTF">2025-02-17T16:49:11Z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4ba83a-de25-46c7-999e-3ae147fdedb8_Enabled">
    <vt:lpwstr>true</vt:lpwstr>
  </property>
  <property fmtid="{D5CDD505-2E9C-101B-9397-08002B2CF9AE}" pid="3" name="MSIP_Label_6b4ba83a-de25-46c7-999e-3ae147fdedb8_SetDate">
    <vt:lpwstr>2024-07-11T11:37:24Z</vt:lpwstr>
  </property>
  <property fmtid="{D5CDD505-2E9C-101B-9397-08002B2CF9AE}" pid="4" name="MSIP_Label_6b4ba83a-de25-46c7-999e-3ae147fdedb8_Method">
    <vt:lpwstr>Standard</vt:lpwstr>
  </property>
  <property fmtid="{D5CDD505-2E9C-101B-9397-08002B2CF9AE}" pid="5" name="MSIP_Label_6b4ba83a-de25-46c7-999e-3ae147fdedb8_Name">
    <vt:lpwstr>Lelystad – Label – Intern</vt:lpwstr>
  </property>
  <property fmtid="{D5CDD505-2E9C-101B-9397-08002B2CF9AE}" pid="6" name="MSIP_Label_6b4ba83a-de25-46c7-999e-3ae147fdedb8_SiteId">
    <vt:lpwstr>02732a02-a390-486c-876d-2b69c582aa27</vt:lpwstr>
  </property>
  <property fmtid="{D5CDD505-2E9C-101B-9397-08002B2CF9AE}" pid="7" name="MSIP_Label_6b4ba83a-de25-46c7-999e-3ae147fdedb8_ActionId">
    <vt:lpwstr>35fe1d7b-710c-475a-990b-fcb67208532d</vt:lpwstr>
  </property>
  <property fmtid="{D5CDD505-2E9C-101B-9397-08002B2CF9AE}" pid="8" name="MSIP_Label_6b4ba83a-de25-46c7-999e-3ae147fdedb8_ContentBits">
    <vt:lpwstr>2</vt:lpwstr>
  </property>
  <property fmtid="{D5CDD505-2E9C-101B-9397-08002B2CF9AE}" pid="9" name="ContentTypeId">
    <vt:lpwstr>0x010100399EF99095BF194990FA46374FFF22D4</vt:lpwstr>
  </property>
  <property fmtid="{D5CDD505-2E9C-101B-9397-08002B2CF9AE}" pid="10" name="MediaServiceImageTags">
    <vt:lpwstr/>
  </property>
</Properties>
</file>