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verijssel.sharepoint.com/sites/PROJ-RBMOVAanbestedingVechtdal-ZHOvanaf2027/Gedeelde documenten/NVI/NvI-5b/"/>
    </mc:Choice>
  </mc:AlternateContent>
  <xr:revisionPtr revIDLastSave="509" documentId="13_ncr:1_{CC0317FD-EAAE-4D42-88A6-C393638B3448}" xr6:coauthVersionLast="47" xr6:coauthVersionMax="47" xr10:uidLastSave="{0580F945-6C14-46FC-AD2F-DE34CAABA5FC}"/>
  <bookViews>
    <workbookView xWindow="57480" yWindow="-120" windowWidth="29040" windowHeight="17520" xr2:uid="{59B97A7E-A761-401B-93FA-0A4CDF797E91}"/>
  </bookViews>
  <sheets>
    <sheet name="ALHA" sheetId="3" r:id="rId1"/>
    <sheet name="ZWEM" sheetId="14" r:id="rId2"/>
    <sheet name="Totalen" sheetId="1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thinkcell4Pc2USZQSEK6moYReemAnA" hidden="1">#REF!</definedName>
    <definedName name="___thinkcell651kmQAfF0y8bNWCM2_n4w" hidden="1">#REF!</definedName>
    <definedName name="_pv3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Airco">#REF!</definedName>
    <definedName name="AIzuilen">#REF!</definedName>
    <definedName name="anscount" hidden="1">1</definedName>
    <definedName name="AS2DocOpenMode" hidden="1">"AS2DocumentEdit"</definedName>
    <definedName name="AuditChecks">#REF!</definedName>
    <definedName name="Author">#REF!</definedName>
    <definedName name="BBDC">#REF!</definedName>
    <definedName name="Bedrijfsonderdeel">#REF!</definedName>
    <definedName name="BU_jaar">#REF!</definedName>
    <definedName name="Busnetwerk">#REF!</definedName>
    <definedName name="Comp_Group">#REF!</definedName>
    <definedName name="Company">#REF!</definedName>
    <definedName name="Contact">#REF!</definedName>
    <definedName name="DOCUMENT2">#REF!</definedName>
    <definedName name="EBITDA_Bridge">#REF!</definedName>
    <definedName name="EBITmargin">#REF!</definedName>
    <definedName name="Eenheid">#REF!</definedName>
    <definedName name="EJV_cur">#REF!</definedName>
    <definedName name="EJV_prev">#REF!</definedName>
    <definedName name="Email">#REF!</definedName>
    <definedName name="EQ_COM">#REF!</definedName>
    <definedName name="EQ_EX">#REF!</definedName>
    <definedName name="EQ_JSD">#REF!</definedName>
    <definedName name="EQ_PREF">#REF!</definedName>
    <definedName name="EQ_PRFD">#REF!</definedName>
    <definedName name="EQ_SSN">#REF!</definedName>
    <definedName name="eqb">#REF!</definedName>
    <definedName name="equity">#REF!</definedName>
    <definedName name="euribor">#REF!</definedName>
    <definedName name="euro">[1]Urbain!$H$3</definedName>
    <definedName name="evergreen_ar">#REF!</definedName>
    <definedName name="evergreen_inv">#REF!</definedName>
    <definedName name="ExactAddinReports" hidden="1">1</definedName>
    <definedName name="EXPP">#REF!</definedName>
    <definedName name="Fax">#REF!</definedName>
    <definedName name="fedtax">#REF!</definedName>
    <definedName name="FEE">#REF!</definedName>
    <definedName name="FileName">#REF!</definedName>
    <definedName name="Format">#REF!</definedName>
    <definedName name="FRTR">#REF!</definedName>
    <definedName name="fyColHeading">#REF!</definedName>
    <definedName name="fye">#REF!</definedName>
    <definedName name="G.Assumptions">#REF!</definedName>
    <definedName name="G.BalanceSheet">#REF!</definedName>
    <definedName name="G.BookDeprec">#REF!</definedName>
    <definedName name="G.CashFlow">#REF!</definedName>
    <definedName name="G.CloseBalSheet">#REF!</definedName>
    <definedName name="G.ControlPanel">#REF!</definedName>
    <definedName name="G.Debt">#REF!</definedName>
    <definedName name="G.DebtTables">#REF!</definedName>
    <definedName name="G.EquitySplit">#REF!</definedName>
    <definedName name="G.IncomeStmt">#REF!</definedName>
    <definedName name="G.Inputs">#REF!</definedName>
    <definedName name="G.IntRates">#REF!</definedName>
    <definedName name="G.TaxDeprec">#REF!</definedName>
    <definedName name="G.Triggers">#REF!</definedName>
    <definedName name="Groeipercentage">#REF!</definedName>
    <definedName name="Groeipercentage_staddienst">#REF!</definedName>
    <definedName name="Groeipercentage_streekdienst">#REF!</definedName>
    <definedName name="grossp">#REF!</definedName>
    <definedName name="gw">#REF!</definedName>
    <definedName name="Heure_Jour">#REF!</definedName>
    <definedName name="Heure_semaine">#REF!</definedName>
    <definedName name="IDENTITE">#REF!</definedName>
    <definedName name="INCOME">#REF!</definedName>
    <definedName name="Indirect\direct">#REF!</definedName>
    <definedName name="Input_tabel">#REF!</definedName>
    <definedName name="int.switch">#REF!</definedName>
    <definedName name="InvestissementsHMR">#REF!</definedName>
    <definedName name="InvestissementsMR">#REF!</definedName>
    <definedName name="irass">#REF!</definedName>
    <definedName name="is">#REF!</definedName>
    <definedName name="Jaarlijkse_tariefstijging_bus">#REF!</definedName>
    <definedName name="Jaarlijkse_tariefstijging_trein">#REF!</definedName>
    <definedName name="Kaartautomaten">#REF!</definedName>
    <definedName name="KEOLIS" hidden="1">{#N/A,#N/A,FALSE,"Aging Summary";#N/A,#N/A,FALSE,"Ratio Analysis";#N/A,#N/A,FALSE,"Test 120 Day Accts";#N/A,#N/A,FALSE,"Tickmarks"}</definedName>
    <definedName name="Kilometertarief">#REF!</definedName>
    <definedName name="Koopbus">#REF!</definedName>
    <definedName name="koophuidigbus">#REF!</definedName>
    <definedName name="Kooptrein">#REF!</definedName>
    <definedName name="Kostenindex">#REF!</definedName>
    <definedName name="lastdebt">#REF!</definedName>
    <definedName name="lastpref">#REF!</definedName>
    <definedName name="lcs">#REF!</definedName>
    <definedName name="look">#REF!</definedName>
    <definedName name="lookup">#REF!</definedName>
    <definedName name="ls02.Selected">[2]PIGEON5!#REF!</definedName>
    <definedName name="LTGrowth">#REF!</definedName>
    <definedName name="Magnitude_entity">[3]bdd!$B$3:$B$31</definedName>
    <definedName name="MAT">#REF!</definedName>
    <definedName name="Materieeltype">#REF!</definedName>
    <definedName name="mezz">#REF!</definedName>
    <definedName name="mfee">#REF!</definedName>
    <definedName name="mgteq">#REF!</definedName>
    <definedName name="Mnd_cur">#REF!</definedName>
    <definedName name="Mnd_prev">#REF!</definedName>
    <definedName name="Mois">[3]bdd!$G$3:$G$14</definedName>
    <definedName name="mult">#REF!</definedName>
    <definedName name="NB_Ferie">#REF!</definedName>
    <definedName name="NB_Jours_Août">#REF!</definedName>
    <definedName name="NB_Jours_Avril">#REF!</definedName>
    <definedName name="NB_Jours_Décembre">#REF!</definedName>
    <definedName name="NB_Jours_Février">#REF!</definedName>
    <definedName name="NB_Jours_Janvier">#REF!</definedName>
    <definedName name="NB_Jours_Juillet">#REF!</definedName>
    <definedName name="NB_Jours_Juin">#REF!</definedName>
    <definedName name="NB_Jours_Mai">#REF!</definedName>
    <definedName name="NB_Jours_Mars">#REF!</definedName>
    <definedName name="NB_Jours_Novembre">#REF!</definedName>
    <definedName name="NB_Jours_Octobre">#REF!</definedName>
    <definedName name="NB_Jours_Septembre">#REF!</definedName>
    <definedName name="NB_ReposSemaine">#REF!</definedName>
    <definedName name="NB_Semaine">#REF!</definedName>
    <definedName name="NOM">#REF!</definedName>
    <definedName name="Nom_Cible">[4]Hypothèses!$E$4</definedName>
    <definedName name="notes">#REF!</definedName>
    <definedName name="Objective">#REF!</definedName>
    <definedName name="ocase">#REF!</definedName>
    <definedName name="ON">#REF!</definedName>
    <definedName name="opcase">[5]Operating_Assumptions!$F$3</definedName>
    <definedName name="Overnamebus">#REF!</definedName>
    <definedName name="owner">#REF!</definedName>
    <definedName name="p">#REF!</definedName>
    <definedName name="P.Assumptions">#REF!</definedName>
    <definedName name="P.Backup">#REF!</definedName>
    <definedName name="P.BalanceSheet">#REF!</definedName>
    <definedName name="P.Base">#REF!</definedName>
    <definedName name="P.CashFlow">#REF!</definedName>
    <definedName name="P.CloseBalSheet">#REF!</definedName>
    <definedName name="P.ControlPanel">#REF!</definedName>
    <definedName name="P.Cover">#REF!</definedName>
    <definedName name="P.Debt">#REF!</definedName>
    <definedName name="P.IncomeStmt">#REF!</definedName>
    <definedName name="P.Inputs">#REF!</definedName>
    <definedName name="P.IntRates">#REF!</definedName>
    <definedName name="p.ratio">#REF!</definedName>
    <definedName name="P.Returns">#REF!</definedName>
    <definedName name="paige">#REF!</definedName>
    <definedName name="part">#REF!</definedName>
    <definedName name="PC">[6]PREVISIONS!$Q$2:$AB$50</definedName>
    <definedName name="perimeter">#REF!</definedName>
    <definedName name="PM">[6]PREVISIONS!$C$2:$N$50</definedName>
    <definedName name="Potentiel_Annuel">#REF!</definedName>
    <definedName name="Pref_Space">#REF!</definedName>
    <definedName name="Prijspeil">#REF!</definedName>
    <definedName name="Product">#REF!</definedName>
    <definedName name="Production_Août">#REF!</definedName>
    <definedName name="Production_Avril">#REF!</definedName>
    <definedName name="Production_Décembre">#REF!</definedName>
    <definedName name="Production_Février">#REF!</definedName>
    <definedName name="Production_Janvier">#REF!</definedName>
    <definedName name="Production_Juillet">#REF!</definedName>
    <definedName name="Production_Juin">#REF!</definedName>
    <definedName name="Production_Mai">#REF!</definedName>
    <definedName name="Production_Mars">#REF!</definedName>
    <definedName name="Production_Novembre">#REF!</definedName>
    <definedName name="Production_Octobre">#REF!</definedName>
    <definedName name="Production_Septembre">#REF!</definedName>
    <definedName name="ProfitLossAll">#REF!</definedName>
    <definedName name="ProfitLossFY">#REF!</definedName>
    <definedName name="ProfitLossH1">#REF!</definedName>
    <definedName name="ProfitLossH2">#REF!</definedName>
    <definedName name="project">#REF!</definedName>
    <definedName name="PROMOTE">#REF!</definedName>
    <definedName name="ratchet">#REF!</definedName>
    <definedName name="rate">#REF!</definedName>
    <definedName name="rateinput">#REF!</definedName>
    <definedName name="Ratio">#REF!</definedName>
    <definedName name="RawData">#REF!</definedName>
    <definedName name="RawHeader">#REF!</definedName>
    <definedName name="RC_N1">'[6]REALISATIONS_N-1'!$Q$2:$AB$50</definedName>
    <definedName name="recap">#REF!</definedName>
    <definedName name="REPAY">#REF!</definedName>
    <definedName name="Report_Version_3">"A1"</definedName>
    <definedName name="Report_Version_4">"A1"</definedName>
    <definedName name="RETDT">#REF!</definedName>
    <definedName name="RETURN">#REF!</definedName>
    <definedName name="RETURNS">#REF!</definedName>
    <definedName name="RM">[6]REALISATIONS!$C$2:$N$50</definedName>
    <definedName name="RM_N1">'[6]REALISATIONS_N-1'!$C$2:$N$50</definedName>
    <definedName name="sales">#REF!</definedName>
    <definedName name="SalesGrowth">#REF!</definedName>
    <definedName name="scenario.1">#REF!</definedName>
    <definedName name="scenario.2">#REF!</definedName>
    <definedName name="scenario.3">#REF!</definedName>
    <definedName name="scenario.4">#REF!</definedName>
    <definedName name="score_type">#REF!</definedName>
    <definedName name="score_type_tabel">#REF!</definedName>
    <definedName name="sdfsdfsd">#REF!</definedName>
    <definedName name="seh">#REF!</definedName>
    <definedName name="ServerL3">#REF!</definedName>
    <definedName name="sga">#REF!</definedName>
    <definedName name="share">#REF!</definedName>
    <definedName name="so">#REF!</definedName>
    <definedName name="sponsor">#REF!</definedName>
    <definedName name="Startjaar">'[7]Input-format'!$I$40</definedName>
    <definedName name="step">#REF!</definedName>
    <definedName name="step1">#REF!</definedName>
    <definedName name="step2">#REF!</definedName>
    <definedName name="step3">#REF!</definedName>
    <definedName name="stub">#REF!</definedName>
    <definedName name="su">#REF!</definedName>
    <definedName name="SyntheseTBGeuros">#REF!</definedName>
    <definedName name="SyntheseTBGratios">#REF!</definedName>
    <definedName name="t">#REF!</definedName>
    <definedName name="TABL_COM">#REF!</definedName>
    <definedName name="TABL_EX">#REF!</definedName>
    <definedName name="TABL_JSD">#REF!</definedName>
    <definedName name="TABL_PRFD">#REF!</definedName>
    <definedName name="TABL_SSN">#REF!</definedName>
    <definedName name="TABLEAU_10">#REF!</definedName>
    <definedName name="TABLEAU_11">#REF!</definedName>
    <definedName name="TABLEAU_12">#REF!</definedName>
    <definedName name="TABLEAU_20">#REF!</definedName>
    <definedName name="TABLEAU_30">#REF!</definedName>
    <definedName name="TABLEAU_31">#REF!</definedName>
    <definedName name="TABLEAU_32">#REF!</definedName>
    <definedName name="TABLEAU_41">'[8]APPENDIX 2.1'!#REF!</definedName>
    <definedName name="TABLEAU_42">'[8]APPENDIX 2.1'!#REF!</definedName>
    <definedName name="TABLEAU_52">#REF!</definedName>
    <definedName name="Targ">#REF!</definedName>
    <definedName name="tariefoverheidsbijdrage">#REF!</definedName>
    <definedName name="Tariefpersoneel">#REF!</definedName>
    <definedName name="Tariefstijging_overheidsbijdrage">#REF!</definedName>
    <definedName name="TAX">#REF!</definedName>
    <definedName name="taxdep">#REF!</definedName>
    <definedName name="TaxRate">#REF!</definedName>
    <definedName name="tcase">#REF!</definedName>
    <definedName name="tdep">#REF!</definedName>
    <definedName name="Telephone">#REF!</definedName>
    <definedName name="term_cf">#REF!</definedName>
    <definedName name="term_eq">#REF!</definedName>
    <definedName name="tev">#REF!</definedName>
    <definedName name="TFT">#REF!</definedName>
    <definedName name="top">#REF!</definedName>
    <definedName name="tov_target">#REF!</definedName>
    <definedName name="tp">#REF!</definedName>
    <definedName name="TRA_Aout">#REF!</definedName>
    <definedName name="TRA_Août">#REF!</definedName>
    <definedName name="TRA_Avril">#REF!</definedName>
    <definedName name="TRA_Décembre">#REF!</definedName>
    <definedName name="TRA_Février">#REF!</definedName>
    <definedName name="TRA_Janvier">#REF!</definedName>
    <definedName name="TRA_Juillet">#REF!</definedName>
    <definedName name="TRA_Juin">#REF!</definedName>
    <definedName name="TRA_Mai">#REF!</definedName>
    <definedName name="TRA_MArs">#REF!</definedName>
    <definedName name="TRA_Novembre">#REF!</definedName>
    <definedName name="TRA_Octobre">#REF!</definedName>
    <definedName name="TRA_Septembre">#REF!</definedName>
    <definedName name="TRA_Total">#REF!</definedName>
    <definedName name="trig1">#REF!</definedName>
    <definedName name="trig2">#REF!</definedName>
    <definedName name="trig3">#REF!</definedName>
    <definedName name="trig4">#REF!</definedName>
    <definedName name="trig5">#REF!</definedName>
    <definedName name="ttcase">#REF!</definedName>
    <definedName name="Units">#REF!</definedName>
    <definedName name="USA_scenario">#REF!</definedName>
    <definedName name="verhouding">#REF!</definedName>
    <definedName name="Version">#REF!</definedName>
    <definedName name="wacc">#REF!</definedName>
    <definedName name="wc">#REF!</definedName>
    <definedName name="WC_reduction">#REF!</definedName>
    <definedName name="wcint">#REF!</definedName>
    <definedName name="Web">#REF!</definedName>
    <definedName name="wrn.Aging._.and._.Trend._.Analysis." hidden="1">{#N/A,#N/A,FALSE,"Aging Summary";#N/A,#N/A,FALSE,"Ratio Analysis";#N/A,#N/A,FALSE,"Test 120 Day Accts";#N/A,#N/A,FALSE,"Tickmarks"}</definedName>
    <definedName name="x">#REF!</definedName>
    <definedName name="year">#REF!</definedName>
    <definedName name="YearStart1">#REF!</definedName>
    <definedName name="YearStart2">#REF!</definedName>
    <definedName name="YearStart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O36" i="14" l="1"/>
  <c r="BN36" i="14"/>
  <c r="BH152" i="3" l="1"/>
  <c r="BG152" i="3"/>
  <c r="BF152" i="3"/>
  <c r="BE152" i="3"/>
  <c r="BD152" i="3"/>
  <c r="BC152" i="3"/>
  <c r="BB152" i="3"/>
  <c r="BA152" i="3"/>
  <c r="AZ152" i="3"/>
  <c r="AY152" i="3"/>
  <c r="AX152" i="3"/>
  <c r="AW152" i="3"/>
  <c r="AV152" i="3"/>
  <c r="AU152" i="3"/>
  <c r="AT152" i="3"/>
  <c r="AS152" i="3"/>
  <c r="AR152" i="3"/>
  <c r="AQ152" i="3"/>
  <c r="AP152" i="3"/>
  <c r="AO152" i="3"/>
  <c r="BH123" i="3"/>
  <c r="BG123" i="3"/>
  <c r="BF123" i="3"/>
  <c r="BE123" i="3"/>
  <c r="BD123" i="3"/>
  <c r="BC123" i="3"/>
  <c r="BB123" i="3"/>
  <c r="BA123" i="3"/>
  <c r="AZ123" i="3"/>
  <c r="AY123" i="3"/>
  <c r="AX123" i="3"/>
  <c r="AW123" i="3"/>
  <c r="AV123" i="3"/>
  <c r="AU123" i="3"/>
  <c r="AT123" i="3"/>
  <c r="AS123" i="3"/>
  <c r="AR123" i="3"/>
  <c r="AQ123" i="3"/>
  <c r="AP123" i="3"/>
  <c r="AO123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C234" i="14" l="1"/>
  <c r="C233" i="14"/>
  <c r="C232" i="14"/>
  <c r="C195" i="14"/>
  <c r="C194" i="14"/>
  <c r="C193" i="14"/>
  <c r="C156" i="14"/>
  <c r="C155" i="14"/>
  <c r="C154" i="14"/>
  <c r="C117" i="14"/>
  <c r="C116" i="14"/>
  <c r="C115" i="14"/>
  <c r="C79" i="14"/>
  <c r="C78" i="14"/>
  <c r="C77" i="14"/>
  <c r="C41" i="14"/>
  <c r="C40" i="14"/>
  <c r="C39" i="14"/>
  <c r="E31" i="14" l="1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X31" i="14"/>
  <c r="Y31" i="14"/>
  <c r="Z31" i="14"/>
  <c r="AA31" i="14"/>
  <c r="AB31" i="14"/>
  <c r="AC31" i="14"/>
  <c r="AD31" i="14"/>
  <c r="AE31" i="14"/>
  <c r="AF31" i="14"/>
  <c r="AG31" i="14"/>
  <c r="AH31" i="14"/>
  <c r="AI31" i="14"/>
  <c r="AJ31" i="14"/>
  <c r="AK31" i="14"/>
  <c r="AL31" i="14"/>
  <c r="AM31" i="14"/>
  <c r="AN31" i="14"/>
  <c r="AO31" i="14"/>
  <c r="AP31" i="14"/>
  <c r="AQ31" i="14"/>
  <c r="AR31" i="14"/>
  <c r="AS31" i="14"/>
  <c r="AT31" i="14"/>
  <c r="AU31" i="14"/>
  <c r="AV31" i="14"/>
  <c r="AW31" i="14"/>
  <c r="AX31" i="14"/>
  <c r="AY31" i="14"/>
  <c r="AZ31" i="14"/>
  <c r="BA31" i="14"/>
  <c r="BB31" i="14"/>
  <c r="BC31" i="14"/>
  <c r="BD31" i="14"/>
  <c r="BE31" i="14"/>
  <c r="BF31" i="14"/>
  <c r="BG31" i="14"/>
  <c r="BH31" i="14"/>
  <c r="E32" i="14"/>
  <c r="F32" i="14"/>
  <c r="G32" i="14"/>
  <c r="H32" i="14"/>
  <c r="I32" i="14"/>
  <c r="J32" i="14"/>
  <c r="K32" i="14"/>
  <c r="L32" i="14"/>
  <c r="M32" i="14"/>
  <c r="N32" i="14"/>
  <c r="O32" i="14"/>
  <c r="P32" i="14"/>
  <c r="Q32" i="14"/>
  <c r="R32" i="14"/>
  <c r="S32" i="14"/>
  <c r="T32" i="14"/>
  <c r="U32" i="14"/>
  <c r="V32" i="14"/>
  <c r="W32" i="14"/>
  <c r="X32" i="14"/>
  <c r="Y32" i="14"/>
  <c r="Z32" i="14"/>
  <c r="AA32" i="14"/>
  <c r="AB32" i="14"/>
  <c r="AC32" i="14"/>
  <c r="AD32" i="14"/>
  <c r="AE32" i="14"/>
  <c r="AF32" i="14"/>
  <c r="AG32" i="14"/>
  <c r="AH32" i="14"/>
  <c r="AI32" i="14"/>
  <c r="AJ32" i="14"/>
  <c r="AK32" i="14"/>
  <c r="AL32" i="14"/>
  <c r="AM32" i="14"/>
  <c r="AN32" i="14"/>
  <c r="AO32" i="14"/>
  <c r="AP32" i="14"/>
  <c r="AQ32" i="14"/>
  <c r="AR32" i="14"/>
  <c r="AS32" i="14"/>
  <c r="AT32" i="14"/>
  <c r="AU32" i="14"/>
  <c r="AV32" i="14"/>
  <c r="AW32" i="14"/>
  <c r="AX32" i="14"/>
  <c r="AY32" i="14"/>
  <c r="AZ32" i="14"/>
  <c r="BA32" i="14"/>
  <c r="BB32" i="14"/>
  <c r="BC32" i="14"/>
  <c r="BD32" i="14"/>
  <c r="BE32" i="14"/>
  <c r="BF32" i="14"/>
  <c r="BG32" i="14"/>
  <c r="BH32" i="14"/>
  <c r="E33" i="14" a="1"/>
  <c r="E33" i="14" s="1"/>
  <c r="F33" i="14" a="1"/>
  <c r="F33" i="14" s="1"/>
  <c r="G33" i="14" a="1"/>
  <c r="G33" i="14" s="1"/>
  <c r="H33" i="14" a="1"/>
  <c r="H33" i="14" s="1"/>
  <c r="I33" i="14" a="1"/>
  <c r="I33" i="14" s="1"/>
  <c r="J33" i="14" a="1"/>
  <c r="J33" i="14" s="1"/>
  <c r="K33" i="14" a="1"/>
  <c r="K33" i="14" s="1"/>
  <c r="L33" i="14" a="1"/>
  <c r="L33" i="14" s="1"/>
  <c r="M33" i="14" a="1"/>
  <c r="M33" i="14" s="1"/>
  <c r="N33" i="14" a="1"/>
  <c r="N33" i="14" s="1"/>
  <c r="O33" i="14" a="1"/>
  <c r="O33" i="14" s="1"/>
  <c r="P33" i="14" a="1"/>
  <c r="P33" i="14" s="1"/>
  <c r="Q33" i="14" a="1"/>
  <c r="Q33" i="14" s="1"/>
  <c r="R33" i="14" a="1"/>
  <c r="R33" i="14" s="1"/>
  <c r="S33" i="14" a="1"/>
  <c r="S33" i="14" s="1"/>
  <c r="T33" i="14" a="1"/>
  <c r="T33" i="14" s="1"/>
  <c r="U33" i="14" a="1"/>
  <c r="U33" i="14" s="1"/>
  <c r="V33" i="14" a="1"/>
  <c r="V33" i="14" s="1"/>
  <c r="W33" i="14" a="1"/>
  <c r="W33" i="14" s="1"/>
  <c r="X33" i="14" a="1"/>
  <c r="X33" i="14" s="1"/>
  <c r="Y33" i="14" a="1"/>
  <c r="Y33" i="14" s="1"/>
  <c r="Z33" i="14" a="1"/>
  <c r="Z33" i="14" s="1"/>
  <c r="AA33" i="14" a="1"/>
  <c r="AA33" i="14" s="1"/>
  <c r="AB33" i="14" a="1"/>
  <c r="AB33" i="14" s="1"/>
  <c r="AC33" i="14" a="1"/>
  <c r="AC33" i="14" s="1"/>
  <c r="AD33" i="14" a="1"/>
  <c r="AD33" i="14" s="1"/>
  <c r="AE33" i="14" a="1"/>
  <c r="AE33" i="14" s="1"/>
  <c r="AF33" i="14" a="1"/>
  <c r="AF33" i="14" s="1"/>
  <c r="AG33" i="14" a="1"/>
  <c r="AG33" i="14" s="1"/>
  <c r="AH33" i="14" a="1"/>
  <c r="AH33" i="14" s="1"/>
  <c r="AI33" i="14" a="1"/>
  <c r="AI33" i="14" s="1"/>
  <c r="AJ33" i="14" a="1"/>
  <c r="AJ33" i="14" s="1"/>
  <c r="AK33" i="14" a="1"/>
  <c r="AK33" i="14" s="1"/>
  <c r="AL33" i="14" a="1"/>
  <c r="AL33" i="14" s="1"/>
  <c r="AM33" i="14" a="1"/>
  <c r="AM33" i="14" s="1"/>
  <c r="AN33" i="14" a="1"/>
  <c r="AN33" i="14" s="1"/>
  <c r="AO33" i="14" a="1"/>
  <c r="AO33" i="14" s="1"/>
  <c r="AP33" i="14" a="1"/>
  <c r="AP33" i="14" s="1"/>
  <c r="AQ33" i="14" a="1"/>
  <c r="AQ33" i="14" s="1"/>
  <c r="AR33" i="14" a="1"/>
  <c r="AR33" i="14" s="1"/>
  <c r="AS33" i="14" a="1"/>
  <c r="AS33" i="14" s="1"/>
  <c r="AT33" i="14" a="1"/>
  <c r="AT33" i="14" s="1"/>
  <c r="AU33" i="14" a="1"/>
  <c r="AU33" i="14" s="1"/>
  <c r="AV33" i="14" a="1"/>
  <c r="AV33" i="14" s="1"/>
  <c r="AW33" i="14" a="1"/>
  <c r="AW33" i="14" s="1"/>
  <c r="AX33" i="14" a="1"/>
  <c r="AX33" i="14" s="1"/>
  <c r="AY33" i="14" a="1"/>
  <c r="AY33" i="14" s="1"/>
  <c r="AZ33" i="14" a="1"/>
  <c r="AZ33" i="14" s="1"/>
  <c r="BA33" i="14" a="1"/>
  <c r="BA33" i="14" s="1"/>
  <c r="BB33" i="14" a="1"/>
  <c r="BB33" i="14" s="1"/>
  <c r="BC33" i="14" a="1"/>
  <c r="BC33" i="14" s="1"/>
  <c r="BD33" i="14" a="1"/>
  <c r="BD33" i="14" s="1"/>
  <c r="BE33" i="14" a="1"/>
  <c r="BE33" i="14" s="1"/>
  <c r="BF33" i="14" a="1"/>
  <c r="BF33" i="14" s="1"/>
  <c r="BG33" i="14" a="1"/>
  <c r="BG33" i="14" s="1"/>
  <c r="BH33" i="14" a="1"/>
  <c r="BH33" i="14" s="1"/>
  <c r="E34" i="14" a="1"/>
  <c r="E34" i="14" s="1"/>
  <c r="F34" i="14" a="1"/>
  <c r="F34" i="14" s="1"/>
  <c r="G34" i="14" a="1"/>
  <c r="G34" i="14" s="1"/>
  <c r="H34" i="14" a="1"/>
  <c r="H34" i="14" s="1"/>
  <c r="I34" i="14" a="1"/>
  <c r="I34" i="14" s="1"/>
  <c r="J34" i="14" a="1"/>
  <c r="J34" i="14" s="1"/>
  <c r="K34" i="14" a="1"/>
  <c r="K34" i="14" s="1"/>
  <c r="L34" i="14" a="1"/>
  <c r="L34" i="14" s="1"/>
  <c r="M34" i="14" a="1"/>
  <c r="M34" i="14" s="1"/>
  <c r="N34" i="14" a="1"/>
  <c r="N34" i="14" s="1"/>
  <c r="O34" i="14" a="1"/>
  <c r="O34" i="14" s="1"/>
  <c r="P34" i="14" a="1"/>
  <c r="P34" i="14" s="1"/>
  <c r="Q34" i="14" a="1"/>
  <c r="Q34" i="14" s="1"/>
  <c r="R34" i="14" a="1"/>
  <c r="R34" i="14" s="1"/>
  <c r="S34" i="14" a="1"/>
  <c r="S34" i="14" s="1"/>
  <c r="T34" i="14" a="1"/>
  <c r="T34" i="14" s="1"/>
  <c r="U34" i="14" a="1"/>
  <c r="U34" i="14" s="1"/>
  <c r="V34" i="14" a="1"/>
  <c r="V34" i="14" s="1"/>
  <c r="W34" i="14" a="1"/>
  <c r="W34" i="14" s="1"/>
  <c r="X34" i="14" a="1"/>
  <c r="X34" i="14" s="1"/>
  <c r="Y34" i="14" a="1"/>
  <c r="Y34" i="14" s="1"/>
  <c r="Z34" i="14" a="1"/>
  <c r="Z34" i="14" s="1"/>
  <c r="AA34" i="14" a="1"/>
  <c r="AA34" i="14" s="1"/>
  <c r="AB34" i="14" a="1"/>
  <c r="AB34" i="14" s="1"/>
  <c r="AC34" i="14" a="1"/>
  <c r="AC34" i="14" s="1"/>
  <c r="AD34" i="14" a="1"/>
  <c r="AD34" i="14" s="1"/>
  <c r="AE34" i="14" a="1"/>
  <c r="AE34" i="14" s="1"/>
  <c r="AF34" i="14" a="1"/>
  <c r="AF34" i="14" s="1"/>
  <c r="AG34" i="14" a="1"/>
  <c r="AG34" i="14" s="1"/>
  <c r="AH34" i="14" a="1"/>
  <c r="AH34" i="14" s="1"/>
  <c r="AI34" i="14" a="1"/>
  <c r="AI34" i="14" s="1"/>
  <c r="AJ34" i="14" a="1"/>
  <c r="AJ34" i="14" s="1"/>
  <c r="AK34" i="14" a="1"/>
  <c r="AK34" i="14" s="1"/>
  <c r="AL34" i="14" a="1"/>
  <c r="AL34" i="14" s="1"/>
  <c r="AM34" i="14" a="1"/>
  <c r="AM34" i="14" s="1"/>
  <c r="AN34" i="14" a="1"/>
  <c r="AN34" i="14" s="1"/>
  <c r="AO34" i="14" a="1"/>
  <c r="AO34" i="14" s="1"/>
  <c r="AP34" i="14" a="1"/>
  <c r="AP34" i="14" s="1"/>
  <c r="AQ34" i="14" a="1"/>
  <c r="AQ34" i="14" s="1"/>
  <c r="AR34" i="14" a="1"/>
  <c r="AR34" i="14" s="1"/>
  <c r="AS34" i="14" a="1"/>
  <c r="AS34" i="14" s="1"/>
  <c r="AT34" i="14" a="1"/>
  <c r="AT34" i="14" s="1"/>
  <c r="AU34" i="14" a="1"/>
  <c r="AU34" i="14" s="1"/>
  <c r="AV34" i="14" a="1"/>
  <c r="AV34" i="14" s="1"/>
  <c r="AW34" i="14" a="1"/>
  <c r="AW34" i="14" s="1"/>
  <c r="AX34" i="14" a="1"/>
  <c r="AX34" i="14" s="1"/>
  <c r="AY34" i="14" a="1"/>
  <c r="AY34" i="14" s="1"/>
  <c r="AZ34" i="14" a="1"/>
  <c r="AZ34" i="14" s="1"/>
  <c r="BA34" i="14" a="1"/>
  <c r="BA34" i="14" s="1"/>
  <c r="BB34" i="14" a="1"/>
  <c r="BB34" i="14" s="1"/>
  <c r="BC34" i="14" a="1"/>
  <c r="BC34" i="14" s="1"/>
  <c r="BD34" i="14" a="1"/>
  <c r="BD34" i="14" s="1"/>
  <c r="BE34" i="14" a="1"/>
  <c r="BE34" i="14" s="1"/>
  <c r="BF34" i="14" a="1"/>
  <c r="BF34" i="14" s="1"/>
  <c r="BG34" i="14" a="1"/>
  <c r="BG34" i="14" s="1"/>
  <c r="BH34" i="14" a="1"/>
  <c r="BH34" i="14" s="1"/>
  <c r="E35" i="14" a="1"/>
  <c r="E35" i="14" s="1"/>
  <c r="F35" i="14" a="1"/>
  <c r="F35" i="14" s="1"/>
  <c r="G35" i="14" a="1"/>
  <c r="G35" i="14" s="1"/>
  <c r="H35" i="14" a="1"/>
  <c r="H35" i="14" s="1"/>
  <c r="I35" i="14" a="1"/>
  <c r="I35" i="14" s="1"/>
  <c r="J35" i="14" a="1"/>
  <c r="J35" i="14" s="1"/>
  <c r="K35" i="14" a="1"/>
  <c r="K35" i="14" s="1"/>
  <c r="L35" i="14" a="1"/>
  <c r="L35" i="14" s="1"/>
  <c r="M35" i="14" a="1"/>
  <c r="M35" i="14" s="1"/>
  <c r="N35" i="14" a="1"/>
  <c r="N35" i="14" s="1"/>
  <c r="O35" i="14" a="1"/>
  <c r="O35" i="14" s="1"/>
  <c r="P35" i="14" a="1"/>
  <c r="P35" i="14" s="1"/>
  <c r="Q35" i="14" a="1"/>
  <c r="Q35" i="14" s="1"/>
  <c r="R35" i="14" a="1"/>
  <c r="R35" i="14" s="1"/>
  <c r="S35" i="14" a="1"/>
  <c r="S35" i="14" s="1"/>
  <c r="T35" i="14" a="1"/>
  <c r="T35" i="14" s="1"/>
  <c r="U35" i="14" a="1"/>
  <c r="U35" i="14" s="1"/>
  <c r="V35" i="14" a="1"/>
  <c r="V35" i="14" s="1"/>
  <c r="W35" i="14" a="1"/>
  <c r="W35" i="14" s="1"/>
  <c r="X35" i="14" a="1"/>
  <c r="X35" i="14" s="1"/>
  <c r="Y35" i="14" a="1"/>
  <c r="Y35" i="14" s="1"/>
  <c r="Z35" i="14" a="1"/>
  <c r="Z35" i="14" s="1"/>
  <c r="AA35" i="14" a="1"/>
  <c r="AA35" i="14" s="1"/>
  <c r="AB35" i="14" a="1"/>
  <c r="AB35" i="14" s="1"/>
  <c r="AC35" i="14" a="1"/>
  <c r="AC35" i="14" s="1"/>
  <c r="AD35" i="14" a="1"/>
  <c r="AD35" i="14" s="1"/>
  <c r="AE35" i="14" a="1"/>
  <c r="AE35" i="14" s="1"/>
  <c r="AF35" i="14" a="1"/>
  <c r="AF35" i="14" s="1"/>
  <c r="AG35" i="14" a="1"/>
  <c r="AG35" i="14" s="1"/>
  <c r="AH35" i="14" a="1"/>
  <c r="AH35" i="14" s="1"/>
  <c r="AI35" i="14" a="1"/>
  <c r="AI35" i="14" s="1"/>
  <c r="AJ35" i="14" a="1"/>
  <c r="AJ35" i="14" s="1"/>
  <c r="AK35" i="14" a="1"/>
  <c r="AK35" i="14" s="1"/>
  <c r="AL35" i="14" a="1"/>
  <c r="AL35" i="14" s="1"/>
  <c r="AM35" i="14" a="1"/>
  <c r="AM35" i="14" s="1"/>
  <c r="AN35" i="14" a="1"/>
  <c r="AN35" i="14" s="1"/>
  <c r="AO35" i="14" a="1"/>
  <c r="AO35" i="14" s="1"/>
  <c r="AP35" i="14" a="1"/>
  <c r="AP35" i="14" s="1"/>
  <c r="AQ35" i="14" a="1"/>
  <c r="AQ35" i="14" s="1"/>
  <c r="AR35" i="14" a="1"/>
  <c r="AR35" i="14" s="1"/>
  <c r="AS35" i="14" a="1"/>
  <c r="AS35" i="14" s="1"/>
  <c r="AT35" i="14" a="1"/>
  <c r="AT35" i="14" s="1"/>
  <c r="AU35" i="14" a="1"/>
  <c r="AU35" i="14" s="1"/>
  <c r="AV35" i="14" a="1"/>
  <c r="AV35" i="14" s="1"/>
  <c r="AW35" i="14" a="1"/>
  <c r="AW35" i="14" s="1"/>
  <c r="AX35" i="14" a="1"/>
  <c r="AX35" i="14" s="1"/>
  <c r="AY35" i="14" a="1"/>
  <c r="AY35" i="14" s="1"/>
  <c r="AZ35" i="14" a="1"/>
  <c r="AZ35" i="14" s="1"/>
  <c r="BA35" i="14" a="1"/>
  <c r="BA35" i="14" s="1"/>
  <c r="BB35" i="14" a="1"/>
  <c r="BB35" i="14" s="1"/>
  <c r="BC35" i="14" a="1"/>
  <c r="BC35" i="14" s="1"/>
  <c r="BD35" i="14" a="1"/>
  <c r="BD35" i="14" s="1"/>
  <c r="BE35" i="14" a="1"/>
  <c r="BE35" i="14" s="1"/>
  <c r="BF35" i="14" a="1"/>
  <c r="BF35" i="14" s="1"/>
  <c r="BG35" i="14" a="1"/>
  <c r="BG35" i="14" s="1"/>
  <c r="BH35" i="14" a="1"/>
  <c r="BH35" i="14" s="1"/>
  <c r="E36" i="14"/>
  <c r="F36" i="14"/>
  <c r="G36" i="14"/>
  <c r="H36" i="14"/>
  <c r="I36" i="14"/>
  <c r="I38" i="14" s="1"/>
  <c r="J36" i="14"/>
  <c r="K36" i="14"/>
  <c r="L36" i="14"/>
  <c r="M36" i="14"/>
  <c r="M37" i="14" s="1"/>
  <c r="N36" i="14"/>
  <c r="O36" i="14"/>
  <c r="P36" i="14"/>
  <c r="Q36" i="14"/>
  <c r="R36" i="14"/>
  <c r="R38" i="14" s="1"/>
  <c r="S36" i="14"/>
  <c r="T36" i="14"/>
  <c r="U36" i="14"/>
  <c r="U39" i="14" s="1"/>
  <c r="V36" i="14"/>
  <c r="W36" i="14"/>
  <c r="W38" i="14" s="1"/>
  <c r="X36" i="14"/>
  <c r="Y36" i="14"/>
  <c r="Y37" i="14" s="1"/>
  <c r="Z36" i="14"/>
  <c r="AA36" i="14"/>
  <c r="AB36" i="14"/>
  <c r="AC36" i="14"/>
  <c r="AD36" i="14"/>
  <c r="AE36" i="14"/>
  <c r="AF36" i="14"/>
  <c r="AG36" i="14"/>
  <c r="AH36" i="14"/>
  <c r="AI36" i="14"/>
  <c r="AJ36" i="14"/>
  <c r="AK36" i="14"/>
  <c r="AK39" i="14" s="1"/>
  <c r="AL36" i="14"/>
  <c r="AM36" i="14"/>
  <c r="AN36" i="14"/>
  <c r="AO36" i="14"/>
  <c r="AO37" i="14" s="1"/>
  <c r="AP36" i="14"/>
  <c r="AQ36" i="14"/>
  <c r="AR36" i="14"/>
  <c r="AS36" i="14"/>
  <c r="AS37" i="14" s="1"/>
  <c r="AT36" i="14"/>
  <c r="AU36" i="14"/>
  <c r="AV36" i="14"/>
  <c r="AW36" i="14"/>
  <c r="AX36" i="14"/>
  <c r="AY36" i="14"/>
  <c r="AZ36" i="14"/>
  <c r="BA36" i="14"/>
  <c r="BA39" i="14" s="1"/>
  <c r="BB36" i="14"/>
  <c r="BC36" i="14"/>
  <c r="BD36" i="14"/>
  <c r="BE36" i="14"/>
  <c r="BE37" i="14" s="1"/>
  <c r="BF36" i="14"/>
  <c r="BG36" i="14"/>
  <c r="BH36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R69" i="14"/>
  <c r="S69" i="14"/>
  <c r="T69" i="14"/>
  <c r="U69" i="14"/>
  <c r="V69" i="14"/>
  <c r="W69" i="14"/>
  <c r="X69" i="14"/>
  <c r="Y69" i="14"/>
  <c r="Z69" i="14"/>
  <c r="AA69" i="14"/>
  <c r="AB69" i="14"/>
  <c r="AC69" i="14"/>
  <c r="AD69" i="14"/>
  <c r="AE69" i="14"/>
  <c r="AF69" i="14"/>
  <c r="AG69" i="14"/>
  <c r="AH69" i="14"/>
  <c r="AI69" i="14"/>
  <c r="AJ69" i="14"/>
  <c r="AK69" i="14"/>
  <c r="AL69" i="14"/>
  <c r="AM69" i="14"/>
  <c r="AN69" i="14"/>
  <c r="AO69" i="14"/>
  <c r="AP69" i="14"/>
  <c r="AQ69" i="14"/>
  <c r="AR69" i="14"/>
  <c r="AS69" i="14"/>
  <c r="AT69" i="14"/>
  <c r="AU69" i="14"/>
  <c r="AV69" i="14"/>
  <c r="AW69" i="14"/>
  <c r="AX69" i="14"/>
  <c r="AY69" i="14"/>
  <c r="AZ69" i="14"/>
  <c r="BA69" i="14"/>
  <c r="BB69" i="14"/>
  <c r="BC69" i="14"/>
  <c r="BD69" i="14"/>
  <c r="BE69" i="14"/>
  <c r="BF69" i="14"/>
  <c r="BG69" i="14"/>
  <c r="BH69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R70" i="14"/>
  <c r="S70" i="14"/>
  <c r="T70" i="14"/>
  <c r="U70" i="14"/>
  <c r="V70" i="14"/>
  <c r="W70" i="14"/>
  <c r="X70" i="14"/>
  <c r="Y70" i="14"/>
  <c r="Z70" i="14"/>
  <c r="AA70" i="14"/>
  <c r="AB70" i="14"/>
  <c r="AC70" i="14"/>
  <c r="AD70" i="14"/>
  <c r="AE70" i="14"/>
  <c r="AF70" i="14"/>
  <c r="AG70" i="14"/>
  <c r="AH70" i="14"/>
  <c r="AI70" i="14"/>
  <c r="AJ70" i="14"/>
  <c r="AK70" i="14"/>
  <c r="AL70" i="14"/>
  <c r="AM70" i="14"/>
  <c r="AN70" i="14"/>
  <c r="AO70" i="14"/>
  <c r="AP70" i="14"/>
  <c r="AQ70" i="14"/>
  <c r="AR70" i="14"/>
  <c r="AS70" i="14"/>
  <c r="AT70" i="14"/>
  <c r="AU70" i="14"/>
  <c r="AV70" i="14"/>
  <c r="AW70" i="14"/>
  <c r="AX70" i="14"/>
  <c r="AY70" i="14"/>
  <c r="AZ70" i="14"/>
  <c r="BA70" i="14"/>
  <c r="BB70" i="14"/>
  <c r="BC70" i="14"/>
  <c r="BD70" i="14"/>
  <c r="BE70" i="14"/>
  <c r="BF70" i="14"/>
  <c r="BG70" i="14"/>
  <c r="BH70" i="14"/>
  <c r="E71" i="14" a="1"/>
  <c r="E71" i="14" s="1"/>
  <c r="F71" i="14" a="1"/>
  <c r="F71" i="14" s="1"/>
  <c r="G71" i="14" a="1"/>
  <c r="G71" i="14" s="1"/>
  <c r="H71" i="14" a="1"/>
  <c r="H71" i="14" s="1"/>
  <c r="I71" i="14" a="1"/>
  <c r="I71" i="14" s="1"/>
  <c r="J71" i="14" a="1"/>
  <c r="J71" i="14" s="1"/>
  <c r="K71" i="14" a="1"/>
  <c r="K71" i="14" s="1"/>
  <c r="L71" i="14" a="1"/>
  <c r="L71" i="14" s="1"/>
  <c r="M71" i="14" a="1"/>
  <c r="M71" i="14" s="1"/>
  <c r="N71" i="14" a="1"/>
  <c r="N71" i="14" s="1"/>
  <c r="O71" i="14" a="1"/>
  <c r="O71" i="14" s="1"/>
  <c r="P71" i="14" a="1"/>
  <c r="P71" i="14" s="1"/>
  <c r="Q71" i="14" a="1"/>
  <c r="Q71" i="14" s="1"/>
  <c r="R71" i="14" a="1"/>
  <c r="R71" i="14" s="1"/>
  <c r="S71" i="14" a="1"/>
  <c r="S71" i="14" s="1"/>
  <c r="T71" i="14" a="1"/>
  <c r="T71" i="14" s="1"/>
  <c r="U71" i="14" a="1"/>
  <c r="U71" i="14" s="1"/>
  <c r="V71" i="14" a="1"/>
  <c r="V71" i="14" s="1"/>
  <c r="W71" i="14" a="1"/>
  <c r="W71" i="14" s="1"/>
  <c r="X71" i="14" a="1"/>
  <c r="X71" i="14" s="1"/>
  <c r="Y71" i="14" a="1"/>
  <c r="Y71" i="14" s="1"/>
  <c r="Z71" i="14" a="1"/>
  <c r="Z71" i="14" s="1"/>
  <c r="AA71" i="14" a="1"/>
  <c r="AA71" i="14" s="1"/>
  <c r="AB71" i="14" a="1"/>
  <c r="AB71" i="14" s="1"/>
  <c r="AC71" i="14" a="1"/>
  <c r="AC71" i="14" s="1"/>
  <c r="AD71" i="14" a="1"/>
  <c r="AD71" i="14" s="1"/>
  <c r="AE71" i="14" a="1"/>
  <c r="AE71" i="14" s="1"/>
  <c r="AF71" i="14" a="1"/>
  <c r="AF71" i="14" s="1"/>
  <c r="AG71" i="14" a="1"/>
  <c r="AG71" i="14" s="1"/>
  <c r="AH71" i="14" a="1"/>
  <c r="AH71" i="14" s="1"/>
  <c r="AI71" i="14" a="1"/>
  <c r="AI71" i="14" s="1"/>
  <c r="AJ71" i="14" a="1"/>
  <c r="AJ71" i="14" s="1"/>
  <c r="AK71" i="14" a="1"/>
  <c r="AK71" i="14" s="1"/>
  <c r="AL71" i="14" a="1"/>
  <c r="AL71" i="14" s="1"/>
  <c r="AM71" i="14" a="1"/>
  <c r="AM71" i="14" s="1"/>
  <c r="AN71" i="14" a="1"/>
  <c r="AN71" i="14" s="1"/>
  <c r="AO71" i="14" a="1"/>
  <c r="AO71" i="14" s="1"/>
  <c r="AP71" i="14" a="1"/>
  <c r="AP71" i="14" s="1"/>
  <c r="AQ71" i="14" a="1"/>
  <c r="AQ71" i="14" s="1"/>
  <c r="AR71" i="14" a="1"/>
  <c r="AR71" i="14" s="1"/>
  <c r="AS71" i="14" a="1"/>
  <c r="AS71" i="14" s="1"/>
  <c r="AT71" i="14" a="1"/>
  <c r="AT71" i="14" s="1"/>
  <c r="AU71" i="14" a="1"/>
  <c r="AU71" i="14" s="1"/>
  <c r="AV71" i="14" a="1"/>
  <c r="AV71" i="14" s="1"/>
  <c r="AW71" i="14" a="1"/>
  <c r="AW71" i="14" s="1"/>
  <c r="AX71" i="14" a="1"/>
  <c r="AX71" i="14" s="1"/>
  <c r="AY71" i="14" a="1"/>
  <c r="AY71" i="14" s="1"/>
  <c r="AZ71" i="14" a="1"/>
  <c r="AZ71" i="14" s="1"/>
  <c r="BA71" i="14" a="1"/>
  <c r="BA71" i="14" s="1"/>
  <c r="BB71" i="14" a="1"/>
  <c r="BB71" i="14" s="1"/>
  <c r="BC71" i="14" a="1"/>
  <c r="BC71" i="14" s="1"/>
  <c r="BD71" i="14" a="1"/>
  <c r="BD71" i="14" s="1"/>
  <c r="BE71" i="14" a="1"/>
  <c r="BE71" i="14" s="1"/>
  <c r="BF71" i="14" a="1"/>
  <c r="BF71" i="14" s="1"/>
  <c r="BG71" i="14" a="1"/>
  <c r="BG71" i="14" s="1"/>
  <c r="BH71" i="14" a="1"/>
  <c r="BH71" i="14" s="1"/>
  <c r="E72" i="14" a="1"/>
  <c r="E72" i="14" s="1"/>
  <c r="F72" i="14" a="1"/>
  <c r="F72" i="14" s="1"/>
  <c r="G72" i="14" a="1"/>
  <c r="G72" i="14" s="1"/>
  <c r="H72" i="14" a="1"/>
  <c r="H72" i="14" s="1"/>
  <c r="I72" i="14" a="1"/>
  <c r="I72" i="14" s="1"/>
  <c r="J72" i="14" a="1"/>
  <c r="J72" i="14" s="1"/>
  <c r="K72" i="14" a="1"/>
  <c r="K72" i="14" s="1"/>
  <c r="L72" i="14" a="1"/>
  <c r="L72" i="14" s="1"/>
  <c r="M72" i="14" a="1"/>
  <c r="M72" i="14" s="1"/>
  <c r="N72" i="14" a="1"/>
  <c r="N72" i="14" s="1"/>
  <c r="O72" i="14" a="1"/>
  <c r="O72" i="14" s="1"/>
  <c r="P72" i="14" a="1"/>
  <c r="P72" i="14" s="1"/>
  <c r="Q72" i="14" a="1"/>
  <c r="Q72" i="14" s="1"/>
  <c r="R72" i="14" a="1"/>
  <c r="R72" i="14" s="1"/>
  <c r="S72" i="14" a="1"/>
  <c r="S72" i="14" s="1"/>
  <c r="T72" i="14" a="1"/>
  <c r="T72" i="14" s="1"/>
  <c r="U72" i="14" a="1"/>
  <c r="U72" i="14" s="1"/>
  <c r="V72" i="14" a="1"/>
  <c r="V72" i="14" s="1"/>
  <c r="W72" i="14" a="1"/>
  <c r="W72" i="14" s="1"/>
  <c r="X72" i="14" a="1"/>
  <c r="X72" i="14" s="1"/>
  <c r="Y72" i="14" a="1"/>
  <c r="Y72" i="14" s="1"/>
  <c r="Z72" i="14" a="1"/>
  <c r="Z72" i="14" s="1"/>
  <c r="AA72" i="14" a="1"/>
  <c r="AA72" i="14" s="1"/>
  <c r="AB72" i="14" a="1"/>
  <c r="AB72" i="14" s="1"/>
  <c r="AC72" i="14" a="1"/>
  <c r="AC72" i="14" s="1"/>
  <c r="AD72" i="14" a="1"/>
  <c r="AD72" i="14" s="1"/>
  <c r="AE72" i="14" a="1"/>
  <c r="AE72" i="14" s="1"/>
  <c r="AF72" i="14" a="1"/>
  <c r="AF72" i="14" s="1"/>
  <c r="AG72" i="14" a="1"/>
  <c r="AG72" i="14" s="1"/>
  <c r="AH72" i="14" a="1"/>
  <c r="AH72" i="14" s="1"/>
  <c r="AI72" i="14" a="1"/>
  <c r="AI72" i="14" s="1"/>
  <c r="AJ72" i="14" a="1"/>
  <c r="AJ72" i="14" s="1"/>
  <c r="AK72" i="14" a="1"/>
  <c r="AK72" i="14" s="1"/>
  <c r="AL72" i="14" a="1"/>
  <c r="AL72" i="14" s="1"/>
  <c r="AM72" i="14" a="1"/>
  <c r="AM72" i="14" s="1"/>
  <c r="AN72" i="14" a="1"/>
  <c r="AN72" i="14" s="1"/>
  <c r="AO72" i="14" a="1"/>
  <c r="AO72" i="14" s="1"/>
  <c r="AP72" i="14" a="1"/>
  <c r="AP72" i="14" s="1"/>
  <c r="AQ72" i="14" a="1"/>
  <c r="AQ72" i="14" s="1"/>
  <c r="AR72" i="14" a="1"/>
  <c r="AR72" i="14" s="1"/>
  <c r="AS72" i="14" a="1"/>
  <c r="AS72" i="14" s="1"/>
  <c r="AT72" i="14" a="1"/>
  <c r="AT72" i="14" s="1"/>
  <c r="AU72" i="14" a="1"/>
  <c r="AU72" i="14" s="1"/>
  <c r="AV72" i="14" a="1"/>
  <c r="AV72" i="14" s="1"/>
  <c r="AW72" i="14" a="1"/>
  <c r="AW72" i="14" s="1"/>
  <c r="AX72" i="14" a="1"/>
  <c r="AX72" i="14" s="1"/>
  <c r="AY72" i="14" a="1"/>
  <c r="AY72" i="14" s="1"/>
  <c r="AZ72" i="14" a="1"/>
  <c r="AZ72" i="14" s="1"/>
  <c r="BA72" i="14" a="1"/>
  <c r="BA72" i="14" s="1"/>
  <c r="BB72" i="14" a="1"/>
  <c r="BB72" i="14" s="1"/>
  <c r="BC72" i="14" a="1"/>
  <c r="BC72" i="14" s="1"/>
  <c r="BD72" i="14" a="1"/>
  <c r="BD72" i="14" s="1"/>
  <c r="BE72" i="14" a="1"/>
  <c r="BE72" i="14" s="1"/>
  <c r="BF72" i="14" a="1"/>
  <c r="BF72" i="14" s="1"/>
  <c r="BG72" i="14" a="1"/>
  <c r="BG72" i="14" s="1"/>
  <c r="BH72" i="14" a="1"/>
  <c r="BH72" i="14" s="1"/>
  <c r="E73" i="14" a="1"/>
  <c r="E73" i="14" s="1"/>
  <c r="F73" i="14" a="1"/>
  <c r="F73" i="14" s="1"/>
  <c r="G73" i="14" a="1"/>
  <c r="G73" i="14" s="1"/>
  <c r="H73" i="14" a="1"/>
  <c r="H73" i="14" s="1"/>
  <c r="I73" i="14" a="1"/>
  <c r="I73" i="14" s="1"/>
  <c r="J73" i="14" a="1"/>
  <c r="J73" i="14" s="1"/>
  <c r="K73" i="14" a="1"/>
  <c r="K73" i="14" s="1"/>
  <c r="L73" i="14" a="1"/>
  <c r="L73" i="14" s="1"/>
  <c r="M73" i="14" a="1"/>
  <c r="M73" i="14" s="1"/>
  <c r="N73" i="14" a="1"/>
  <c r="N73" i="14" s="1"/>
  <c r="O73" i="14" a="1"/>
  <c r="O73" i="14" s="1"/>
  <c r="P73" i="14" a="1"/>
  <c r="P73" i="14" s="1"/>
  <c r="Q73" i="14" a="1"/>
  <c r="Q73" i="14" s="1"/>
  <c r="R73" i="14" a="1"/>
  <c r="R73" i="14" s="1"/>
  <c r="S73" i="14" a="1"/>
  <c r="S73" i="14" s="1"/>
  <c r="T73" i="14" a="1"/>
  <c r="T73" i="14" s="1"/>
  <c r="U73" i="14" a="1"/>
  <c r="U73" i="14" s="1"/>
  <c r="V73" i="14" a="1"/>
  <c r="V73" i="14" s="1"/>
  <c r="W73" i="14" a="1"/>
  <c r="W73" i="14" s="1"/>
  <c r="X73" i="14" a="1"/>
  <c r="X73" i="14" s="1"/>
  <c r="Y73" i="14" a="1"/>
  <c r="Y73" i="14" s="1"/>
  <c r="Z73" i="14" a="1"/>
  <c r="Z73" i="14" s="1"/>
  <c r="AA73" i="14" a="1"/>
  <c r="AA73" i="14" s="1"/>
  <c r="AB73" i="14" a="1"/>
  <c r="AB73" i="14" s="1"/>
  <c r="AC73" i="14" a="1"/>
  <c r="AC73" i="14" s="1"/>
  <c r="AD73" i="14" a="1"/>
  <c r="AD73" i="14" s="1"/>
  <c r="AE73" i="14" a="1"/>
  <c r="AE73" i="14" s="1"/>
  <c r="AF73" i="14" a="1"/>
  <c r="AF73" i="14" s="1"/>
  <c r="AG73" i="14" a="1"/>
  <c r="AG73" i="14" s="1"/>
  <c r="AH73" i="14" a="1"/>
  <c r="AH73" i="14" s="1"/>
  <c r="AI73" i="14" a="1"/>
  <c r="AI73" i="14" s="1"/>
  <c r="AJ73" i="14" a="1"/>
  <c r="AJ73" i="14" s="1"/>
  <c r="AK73" i="14" a="1"/>
  <c r="AK73" i="14" s="1"/>
  <c r="AL73" i="14" a="1"/>
  <c r="AL73" i="14" s="1"/>
  <c r="AM73" i="14" a="1"/>
  <c r="AM73" i="14" s="1"/>
  <c r="AN73" i="14" a="1"/>
  <c r="AN73" i="14" s="1"/>
  <c r="AO73" i="14" a="1"/>
  <c r="AO73" i="14" s="1"/>
  <c r="AP73" i="14" a="1"/>
  <c r="AP73" i="14" s="1"/>
  <c r="AQ73" i="14" a="1"/>
  <c r="AQ73" i="14" s="1"/>
  <c r="AR73" i="14" a="1"/>
  <c r="AR73" i="14" s="1"/>
  <c r="AS73" i="14" a="1"/>
  <c r="AS73" i="14" s="1"/>
  <c r="AT73" i="14" a="1"/>
  <c r="AT73" i="14" s="1"/>
  <c r="AU73" i="14" a="1"/>
  <c r="AU73" i="14" s="1"/>
  <c r="AV73" i="14" a="1"/>
  <c r="AV73" i="14" s="1"/>
  <c r="AW73" i="14" a="1"/>
  <c r="AW73" i="14" s="1"/>
  <c r="AX73" i="14" a="1"/>
  <c r="AX73" i="14" s="1"/>
  <c r="AY73" i="14" a="1"/>
  <c r="AY73" i="14" s="1"/>
  <c r="AZ73" i="14" a="1"/>
  <c r="AZ73" i="14" s="1"/>
  <c r="BA73" i="14" a="1"/>
  <c r="BA73" i="14" s="1"/>
  <c r="BB73" i="14" a="1"/>
  <c r="BB73" i="14" s="1"/>
  <c r="BC73" i="14" a="1"/>
  <c r="BC73" i="14" s="1"/>
  <c r="BD73" i="14" a="1"/>
  <c r="BD73" i="14" s="1"/>
  <c r="BE73" i="14" a="1"/>
  <c r="BE73" i="14" s="1"/>
  <c r="BF73" i="14" a="1"/>
  <c r="BF73" i="14" s="1"/>
  <c r="BG73" i="14" a="1"/>
  <c r="BG73" i="14" s="1"/>
  <c r="BH73" i="14" a="1"/>
  <c r="BH73" i="14" s="1"/>
  <c r="E74" i="14"/>
  <c r="F74" i="14"/>
  <c r="F75" i="14" s="1"/>
  <c r="G74" i="14"/>
  <c r="H74" i="14"/>
  <c r="I74" i="14"/>
  <c r="I76" i="14" s="1"/>
  <c r="J74" i="14"/>
  <c r="J77" i="14" s="1"/>
  <c r="K74" i="14"/>
  <c r="K78" i="14" s="1"/>
  <c r="L74" i="14"/>
  <c r="L76" i="14" s="1"/>
  <c r="M74" i="14"/>
  <c r="N74" i="14"/>
  <c r="N77" i="14" s="1"/>
  <c r="O74" i="14"/>
  <c r="P74" i="14"/>
  <c r="Q74" i="14"/>
  <c r="Q77" i="14" s="1"/>
  <c r="R74" i="14"/>
  <c r="R77" i="14" s="1"/>
  <c r="S74" i="14"/>
  <c r="S78" i="14" s="1"/>
  <c r="T74" i="14"/>
  <c r="T75" i="14" s="1"/>
  <c r="U74" i="14"/>
  <c r="U77" i="14" s="1"/>
  <c r="V74" i="14"/>
  <c r="V76" i="14" s="1"/>
  <c r="W74" i="14"/>
  <c r="W75" i="14" s="1"/>
  <c r="X74" i="14"/>
  <c r="Y74" i="14"/>
  <c r="Z74" i="14"/>
  <c r="AA74" i="14"/>
  <c r="AB74" i="14"/>
  <c r="AC74" i="14"/>
  <c r="AC77" i="14" s="1"/>
  <c r="AD74" i="14"/>
  <c r="AD77" i="14" s="1"/>
  <c r="AE74" i="14"/>
  <c r="AF74" i="14"/>
  <c r="AF78" i="14" s="1"/>
  <c r="AG74" i="14"/>
  <c r="AG77" i="14" s="1"/>
  <c r="AH74" i="14"/>
  <c r="AH77" i="14" s="1"/>
  <c r="AI74" i="14"/>
  <c r="AI78" i="14" s="1"/>
  <c r="AJ74" i="14"/>
  <c r="AJ78" i="14" s="1"/>
  <c r="AK74" i="14"/>
  <c r="AL74" i="14"/>
  <c r="AM74" i="14"/>
  <c r="AN74" i="14"/>
  <c r="AO74" i="14"/>
  <c r="AO78" i="14" s="1"/>
  <c r="AP74" i="14"/>
  <c r="AP77" i="14" s="1"/>
  <c r="AQ74" i="14"/>
  <c r="AQ78" i="14" s="1"/>
  <c r="AR74" i="14"/>
  <c r="AS74" i="14"/>
  <c r="AS77" i="14" s="1"/>
  <c r="AT74" i="14"/>
  <c r="AT77" i="14" s="1"/>
  <c r="AU74" i="14"/>
  <c r="AU75" i="14" s="1"/>
  <c r="AV74" i="14"/>
  <c r="AV78" i="14" s="1"/>
  <c r="AW74" i="14"/>
  <c r="AX74" i="14"/>
  <c r="AX77" i="14" s="1"/>
  <c r="AY74" i="14"/>
  <c r="AZ74" i="14"/>
  <c r="AZ76" i="14" s="1"/>
  <c r="BA74" i="14"/>
  <c r="BA77" i="14" s="1"/>
  <c r="BB74" i="14"/>
  <c r="BB75" i="14" s="1"/>
  <c r="BC74" i="14"/>
  <c r="BC78" i="14" s="1"/>
  <c r="BD74" i="14"/>
  <c r="BE74" i="14"/>
  <c r="BE76" i="14" s="1"/>
  <c r="BF74" i="14"/>
  <c r="BG74" i="14"/>
  <c r="BG76" i="14" s="1"/>
  <c r="BH74" i="14"/>
  <c r="BH76" i="14" s="1"/>
  <c r="E107" i="14"/>
  <c r="F107" i="14"/>
  <c r="G107" i="14"/>
  <c r="H107" i="14"/>
  <c r="I107" i="14"/>
  <c r="J107" i="14"/>
  <c r="K107" i="14"/>
  <c r="L107" i="14"/>
  <c r="M107" i="14"/>
  <c r="N107" i="14"/>
  <c r="O107" i="14"/>
  <c r="P107" i="14"/>
  <c r="Q107" i="14"/>
  <c r="R107" i="14"/>
  <c r="S107" i="14"/>
  <c r="T107" i="14"/>
  <c r="U107" i="14"/>
  <c r="V107" i="14"/>
  <c r="W107" i="14"/>
  <c r="X107" i="14"/>
  <c r="Y107" i="14"/>
  <c r="Z107" i="14"/>
  <c r="AA107" i="14"/>
  <c r="AB107" i="14"/>
  <c r="AC107" i="14"/>
  <c r="AD107" i="14"/>
  <c r="AE107" i="14"/>
  <c r="AF107" i="14"/>
  <c r="AG107" i="14"/>
  <c r="AH107" i="14"/>
  <c r="AI107" i="14"/>
  <c r="AJ107" i="14"/>
  <c r="AK107" i="14"/>
  <c r="AL107" i="14"/>
  <c r="AM107" i="14"/>
  <c r="AN107" i="14"/>
  <c r="AO107" i="14"/>
  <c r="AP107" i="14"/>
  <c r="AQ107" i="14"/>
  <c r="AR107" i="14"/>
  <c r="AS107" i="14"/>
  <c r="AT107" i="14"/>
  <c r="AU107" i="14"/>
  <c r="AV107" i="14"/>
  <c r="AW107" i="14"/>
  <c r="AX107" i="14"/>
  <c r="AY107" i="14"/>
  <c r="AZ107" i="14"/>
  <c r="BA107" i="14"/>
  <c r="BB107" i="14"/>
  <c r="BC107" i="14"/>
  <c r="BD107" i="14"/>
  <c r="BE107" i="14"/>
  <c r="BF107" i="14"/>
  <c r="BG107" i="14"/>
  <c r="BH107" i="14"/>
  <c r="E108" i="14"/>
  <c r="F108" i="14"/>
  <c r="G108" i="14"/>
  <c r="H108" i="14"/>
  <c r="I108" i="14"/>
  <c r="J108" i="14"/>
  <c r="K108" i="14"/>
  <c r="L108" i="14"/>
  <c r="M108" i="14"/>
  <c r="N108" i="14"/>
  <c r="O108" i="14"/>
  <c r="P108" i="14"/>
  <c r="Q108" i="14"/>
  <c r="R108" i="14"/>
  <c r="S108" i="14"/>
  <c r="T108" i="14"/>
  <c r="U108" i="14"/>
  <c r="V108" i="14"/>
  <c r="W108" i="14"/>
  <c r="X108" i="14"/>
  <c r="Y108" i="14"/>
  <c r="Z108" i="14"/>
  <c r="AA108" i="14"/>
  <c r="AB108" i="14"/>
  <c r="AC108" i="14"/>
  <c r="AD108" i="14"/>
  <c r="AE108" i="14"/>
  <c r="AF108" i="14"/>
  <c r="AG108" i="14"/>
  <c r="AH108" i="14"/>
  <c r="AI108" i="14"/>
  <c r="AJ108" i="14"/>
  <c r="AK108" i="14"/>
  <c r="AL108" i="14"/>
  <c r="AM108" i="14"/>
  <c r="AN108" i="14"/>
  <c r="AO108" i="14"/>
  <c r="AP108" i="14"/>
  <c r="AQ108" i="14"/>
  <c r="AR108" i="14"/>
  <c r="AS108" i="14"/>
  <c r="AT108" i="14"/>
  <c r="AU108" i="14"/>
  <c r="AV108" i="14"/>
  <c r="AW108" i="14"/>
  <c r="AX108" i="14"/>
  <c r="AY108" i="14"/>
  <c r="AZ108" i="14"/>
  <c r="BA108" i="14"/>
  <c r="BB108" i="14"/>
  <c r="BC108" i="14"/>
  <c r="BD108" i="14"/>
  <c r="BE108" i="14"/>
  <c r="BF108" i="14"/>
  <c r="BG108" i="14"/>
  <c r="BH108" i="14"/>
  <c r="E109" i="14" a="1"/>
  <c r="E109" i="14" s="1"/>
  <c r="F109" i="14" a="1"/>
  <c r="F109" i="14" s="1"/>
  <c r="G109" i="14" a="1"/>
  <c r="G109" i="14" s="1"/>
  <c r="H109" i="14" a="1"/>
  <c r="H109" i="14" s="1"/>
  <c r="I109" i="14" a="1"/>
  <c r="I109" i="14" s="1"/>
  <c r="J109" i="14" a="1"/>
  <c r="J109" i="14" s="1"/>
  <c r="K109" i="14" a="1"/>
  <c r="K109" i="14" s="1"/>
  <c r="L109" i="14" a="1"/>
  <c r="L109" i="14" s="1"/>
  <c r="M109" i="14" a="1"/>
  <c r="M109" i="14" s="1"/>
  <c r="N109" i="14" a="1"/>
  <c r="N109" i="14" s="1"/>
  <c r="O109" i="14" a="1"/>
  <c r="O109" i="14" s="1"/>
  <c r="P109" i="14" a="1"/>
  <c r="P109" i="14" s="1"/>
  <c r="Q109" i="14" a="1"/>
  <c r="Q109" i="14" s="1"/>
  <c r="R109" i="14" a="1"/>
  <c r="R109" i="14" s="1"/>
  <c r="S109" i="14" a="1"/>
  <c r="S109" i="14" s="1"/>
  <c r="T109" i="14" a="1"/>
  <c r="T109" i="14" s="1"/>
  <c r="U109" i="14" a="1"/>
  <c r="U109" i="14" s="1"/>
  <c r="V109" i="14" a="1"/>
  <c r="V109" i="14" s="1"/>
  <c r="W109" i="14" a="1"/>
  <c r="W109" i="14" s="1"/>
  <c r="X109" i="14" a="1"/>
  <c r="X109" i="14" s="1"/>
  <c r="Y109" i="14" a="1"/>
  <c r="Y109" i="14" s="1"/>
  <c r="Z109" i="14" a="1"/>
  <c r="Z109" i="14" s="1"/>
  <c r="AA109" i="14" a="1"/>
  <c r="AA109" i="14" s="1"/>
  <c r="AB109" i="14" a="1"/>
  <c r="AB109" i="14" s="1"/>
  <c r="AC109" i="14" a="1"/>
  <c r="AC109" i="14" s="1"/>
  <c r="AD109" i="14" a="1"/>
  <c r="AD109" i="14" s="1"/>
  <c r="AE109" i="14" a="1"/>
  <c r="AE109" i="14" s="1"/>
  <c r="AF109" i="14" a="1"/>
  <c r="AF109" i="14" s="1"/>
  <c r="AG109" i="14" a="1"/>
  <c r="AG109" i="14" s="1"/>
  <c r="AH109" i="14" a="1"/>
  <c r="AH109" i="14" s="1"/>
  <c r="AI109" i="14" a="1"/>
  <c r="AI109" i="14" s="1"/>
  <c r="AJ109" i="14" a="1"/>
  <c r="AJ109" i="14" s="1"/>
  <c r="AK109" i="14" a="1"/>
  <c r="AK109" i="14" s="1"/>
  <c r="AL109" i="14" a="1"/>
  <c r="AL109" i="14" s="1"/>
  <c r="AM109" i="14" a="1"/>
  <c r="AM109" i="14" s="1"/>
  <c r="AN109" i="14" a="1"/>
  <c r="AN109" i="14" s="1"/>
  <c r="AO109" i="14" a="1"/>
  <c r="AO109" i="14" s="1"/>
  <c r="AP109" i="14" a="1"/>
  <c r="AP109" i="14" s="1"/>
  <c r="AQ109" i="14" a="1"/>
  <c r="AQ109" i="14" s="1"/>
  <c r="AR109" i="14" a="1"/>
  <c r="AR109" i="14" s="1"/>
  <c r="AS109" i="14" a="1"/>
  <c r="AS109" i="14" s="1"/>
  <c r="AT109" i="14" a="1"/>
  <c r="AT109" i="14" s="1"/>
  <c r="AU109" i="14" a="1"/>
  <c r="AU109" i="14" s="1"/>
  <c r="AV109" i="14" a="1"/>
  <c r="AV109" i="14" s="1"/>
  <c r="AW109" i="14" a="1"/>
  <c r="AW109" i="14" s="1"/>
  <c r="AX109" i="14" a="1"/>
  <c r="AX109" i="14" s="1"/>
  <c r="AY109" i="14" a="1"/>
  <c r="AY109" i="14" s="1"/>
  <c r="AZ109" i="14" a="1"/>
  <c r="AZ109" i="14" s="1"/>
  <c r="BA109" i="14" a="1"/>
  <c r="BA109" i="14" s="1"/>
  <c r="BB109" i="14" a="1"/>
  <c r="BB109" i="14" s="1"/>
  <c r="BC109" i="14" a="1"/>
  <c r="BC109" i="14" s="1"/>
  <c r="BD109" i="14" a="1"/>
  <c r="BD109" i="14" s="1"/>
  <c r="BE109" i="14" a="1"/>
  <c r="BE109" i="14" s="1"/>
  <c r="BF109" i="14" a="1"/>
  <c r="BF109" i="14" s="1"/>
  <c r="BG109" i="14" a="1"/>
  <c r="BG109" i="14" s="1"/>
  <c r="BH109" i="14" a="1"/>
  <c r="BH109" i="14" s="1"/>
  <c r="E110" i="14" a="1"/>
  <c r="E110" i="14" s="1"/>
  <c r="F110" i="14" a="1"/>
  <c r="F110" i="14" s="1"/>
  <c r="G110" i="14" a="1"/>
  <c r="G110" i="14" s="1"/>
  <c r="H110" i="14" a="1"/>
  <c r="H110" i="14" s="1"/>
  <c r="I110" i="14" a="1"/>
  <c r="I110" i="14" s="1"/>
  <c r="J110" i="14" a="1"/>
  <c r="J110" i="14" s="1"/>
  <c r="K110" i="14" a="1"/>
  <c r="K110" i="14" s="1"/>
  <c r="L110" i="14" a="1"/>
  <c r="L110" i="14" s="1"/>
  <c r="M110" i="14" a="1"/>
  <c r="M110" i="14" s="1"/>
  <c r="N110" i="14" a="1"/>
  <c r="N110" i="14" s="1"/>
  <c r="O110" i="14" a="1"/>
  <c r="O110" i="14" s="1"/>
  <c r="P110" i="14" a="1"/>
  <c r="P110" i="14" s="1"/>
  <c r="Q110" i="14" a="1"/>
  <c r="Q110" i="14" s="1"/>
  <c r="R110" i="14" a="1"/>
  <c r="R110" i="14" s="1"/>
  <c r="S110" i="14" a="1"/>
  <c r="S110" i="14" s="1"/>
  <c r="T110" i="14" a="1"/>
  <c r="T110" i="14" s="1"/>
  <c r="U110" i="14" a="1"/>
  <c r="U110" i="14" s="1"/>
  <c r="V110" i="14" a="1"/>
  <c r="V110" i="14" s="1"/>
  <c r="W110" i="14" a="1"/>
  <c r="W110" i="14" s="1"/>
  <c r="X110" i="14" a="1"/>
  <c r="X110" i="14" s="1"/>
  <c r="Y110" i="14" a="1"/>
  <c r="Y110" i="14" s="1"/>
  <c r="Z110" i="14" a="1"/>
  <c r="Z110" i="14" s="1"/>
  <c r="AA110" i="14" a="1"/>
  <c r="AA110" i="14" s="1"/>
  <c r="AB110" i="14" a="1"/>
  <c r="AB110" i="14" s="1"/>
  <c r="AC110" i="14" a="1"/>
  <c r="AC110" i="14" s="1"/>
  <c r="AD110" i="14" a="1"/>
  <c r="AD110" i="14" s="1"/>
  <c r="AE110" i="14" a="1"/>
  <c r="AE110" i="14" s="1"/>
  <c r="AF110" i="14" a="1"/>
  <c r="AF110" i="14" s="1"/>
  <c r="AG110" i="14" a="1"/>
  <c r="AG110" i="14" s="1"/>
  <c r="AH110" i="14" a="1"/>
  <c r="AH110" i="14" s="1"/>
  <c r="AI110" i="14" a="1"/>
  <c r="AI110" i="14" s="1"/>
  <c r="AJ110" i="14" a="1"/>
  <c r="AJ110" i="14" s="1"/>
  <c r="AK110" i="14" a="1"/>
  <c r="AK110" i="14" s="1"/>
  <c r="AL110" i="14" a="1"/>
  <c r="AL110" i="14" s="1"/>
  <c r="AM110" i="14" a="1"/>
  <c r="AM110" i="14" s="1"/>
  <c r="AN110" i="14" a="1"/>
  <c r="AN110" i="14" s="1"/>
  <c r="AO110" i="14" a="1"/>
  <c r="AO110" i="14" s="1"/>
  <c r="AP110" i="14" a="1"/>
  <c r="AP110" i="14" s="1"/>
  <c r="AQ110" i="14" a="1"/>
  <c r="AQ110" i="14" s="1"/>
  <c r="AR110" i="14" a="1"/>
  <c r="AR110" i="14" s="1"/>
  <c r="AS110" i="14" a="1"/>
  <c r="AS110" i="14" s="1"/>
  <c r="AT110" i="14" a="1"/>
  <c r="AT110" i="14" s="1"/>
  <c r="AU110" i="14" a="1"/>
  <c r="AU110" i="14" s="1"/>
  <c r="AV110" i="14" a="1"/>
  <c r="AV110" i="14" s="1"/>
  <c r="AW110" i="14" a="1"/>
  <c r="AW110" i="14" s="1"/>
  <c r="AX110" i="14" a="1"/>
  <c r="AX110" i="14" s="1"/>
  <c r="AY110" i="14" a="1"/>
  <c r="AY110" i="14" s="1"/>
  <c r="AZ110" i="14" a="1"/>
  <c r="AZ110" i="14" s="1"/>
  <c r="BA110" i="14" a="1"/>
  <c r="BA110" i="14" s="1"/>
  <c r="BB110" i="14" a="1"/>
  <c r="BB110" i="14" s="1"/>
  <c r="BC110" i="14" a="1"/>
  <c r="BC110" i="14" s="1"/>
  <c r="BD110" i="14" a="1"/>
  <c r="BD110" i="14" s="1"/>
  <c r="BE110" i="14" a="1"/>
  <c r="BE110" i="14" s="1"/>
  <c r="BF110" i="14" a="1"/>
  <c r="BF110" i="14" s="1"/>
  <c r="BG110" i="14" a="1"/>
  <c r="BG110" i="14" s="1"/>
  <c r="BH110" i="14" a="1"/>
  <c r="BH110" i="14" s="1"/>
  <c r="E111" i="14" a="1"/>
  <c r="E111" i="14" s="1"/>
  <c r="F111" i="14" a="1"/>
  <c r="F111" i="14" s="1"/>
  <c r="G111" i="14" a="1"/>
  <c r="G111" i="14" s="1"/>
  <c r="H111" i="14" a="1"/>
  <c r="H111" i="14" s="1"/>
  <c r="I111" i="14" a="1"/>
  <c r="I111" i="14" s="1"/>
  <c r="J111" i="14" a="1"/>
  <c r="J111" i="14" s="1"/>
  <c r="K111" i="14" a="1"/>
  <c r="K111" i="14" s="1"/>
  <c r="L111" i="14" a="1"/>
  <c r="L111" i="14" s="1"/>
  <c r="M111" i="14" a="1"/>
  <c r="M111" i="14" s="1"/>
  <c r="N111" i="14" a="1"/>
  <c r="N111" i="14" s="1"/>
  <c r="O111" i="14" a="1"/>
  <c r="O111" i="14" s="1"/>
  <c r="P111" i="14" a="1"/>
  <c r="P111" i="14" s="1"/>
  <c r="Q111" i="14" a="1"/>
  <c r="Q111" i="14" s="1"/>
  <c r="R111" i="14" a="1"/>
  <c r="R111" i="14" s="1"/>
  <c r="S111" i="14" a="1"/>
  <c r="S111" i="14" s="1"/>
  <c r="T111" i="14" a="1"/>
  <c r="T111" i="14" s="1"/>
  <c r="U111" i="14" a="1"/>
  <c r="U111" i="14" s="1"/>
  <c r="V111" i="14" a="1"/>
  <c r="V111" i="14" s="1"/>
  <c r="W111" i="14" a="1"/>
  <c r="W111" i="14" s="1"/>
  <c r="X111" i="14" a="1"/>
  <c r="X111" i="14" s="1"/>
  <c r="Y111" i="14" a="1"/>
  <c r="Y111" i="14" s="1"/>
  <c r="Z111" i="14" a="1"/>
  <c r="Z111" i="14" s="1"/>
  <c r="AA111" i="14" a="1"/>
  <c r="AA111" i="14" s="1"/>
  <c r="AB111" i="14" a="1"/>
  <c r="AB111" i="14" s="1"/>
  <c r="AC111" i="14" a="1"/>
  <c r="AC111" i="14" s="1"/>
  <c r="AD111" i="14" a="1"/>
  <c r="AD111" i="14" s="1"/>
  <c r="AE111" i="14" a="1"/>
  <c r="AE111" i="14" s="1"/>
  <c r="AF111" i="14" a="1"/>
  <c r="AF111" i="14" s="1"/>
  <c r="AG111" i="14" a="1"/>
  <c r="AG111" i="14" s="1"/>
  <c r="AH111" i="14" a="1"/>
  <c r="AH111" i="14" s="1"/>
  <c r="AI111" i="14" a="1"/>
  <c r="AI111" i="14" s="1"/>
  <c r="AJ111" i="14" a="1"/>
  <c r="AJ111" i="14" s="1"/>
  <c r="AK111" i="14" a="1"/>
  <c r="AK111" i="14" s="1"/>
  <c r="AL111" i="14" a="1"/>
  <c r="AL111" i="14" s="1"/>
  <c r="AM111" i="14" a="1"/>
  <c r="AM111" i="14" s="1"/>
  <c r="AN111" i="14" a="1"/>
  <c r="AN111" i="14" s="1"/>
  <c r="AO111" i="14" a="1"/>
  <c r="AO111" i="14" s="1"/>
  <c r="AP111" i="14" a="1"/>
  <c r="AP111" i="14" s="1"/>
  <c r="AQ111" i="14" a="1"/>
  <c r="AQ111" i="14" s="1"/>
  <c r="AR111" i="14" a="1"/>
  <c r="AR111" i="14" s="1"/>
  <c r="AS111" i="14" a="1"/>
  <c r="AS111" i="14" s="1"/>
  <c r="AT111" i="14" a="1"/>
  <c r="AT111" i="14" s="1"/>
  <c r="AU111" i="14" a="1"/>
  <c r="AU111" i="14" s="1"/>
  <c r="AV111" i="14" a="1"/>
  <c r="AV111" i="14" s="1"/>
  <c r="AW111" i="14" a="1"/>
  <c r="AW111" i="14" s="1"/>
  <c r="AX111" i="14" a="1"/>
  <c r="AX111" i="14" s="1"/>
  <c r="AY111" i="14" a="1"/>
  <c r="AY111" i="14" s="1"/>
  <c r="AZ111" i="14" a="1"/>
  <c r="AZ111" i="14" s="1"/>
  <c r="BA111" i="14" a="1"/>
  <c r="BA111" i="14" s="1"/>
  <c r="BB111" i="14" a="1"/>
  <c r="BB111" i="14" s="1"/>
  <c r="BC111" i="14" a="1"/>
  <c r="BC111" i="14" s="1"/>
  <c r="BD111" i="14" a="1"/>
  <c r="BD111" i="14" s="1"/>
  <c r="BE111" i="14" a="1"/>
  <c r="BE111" i="14" s="1"/>
  <c r="BF111" i="14" a="1"/>
  <c r="BF111" i="14" s="1"/>
  <c r="BG111" i="14" a="1"/>
  <c r="BG111" i="14" s="1"/>
  <c r="BH111" i="14" a="1"/>
  <c r="BH111" i="14" s="1"/>
  <c r="E112" i="14"/>
  <c r="F112" i="14"/>
  <c r="G112" i="14"/>
  <c r="H112" i="14"/>
  <c r="I112" i="14"/>
  <c r="J112" i="14"/>
  <c r="K112" i="14"/>
  <c r="L112" i="14"/>
  <c r="M112" i="14"/>
  <c r="N112" i="14"/>
  <c r="O112" i="14"/>
  <c r="P112" i="14"/>
  <c r="Q112" i="14"/>
  <c r="R112" i="14"/>
  <c r="S112" i="14"/>
  <c r="T112" i="14"/>
  <c r="U112" i="14"/>
  <c r="V112" i="14"/>
  <c r="W112" i="14"/>
  <c r="X112" i="14"/>
  <c r="Y112" i="14"/>
  <c r="Z112" i="14"/>
  <c r="AA112" i="14"/>
  <c r="AB112" i="14"/>
  <c r="AC112" i="14"/>
  <c r="AD112" i="14"/>
  <c r="AE112" i="14"/>
  <c r="AF112" i="14"/>
  <c r="AG112" i="14"/>
  <c r="AH112" i="14"/>
  <c r="AI112" i="14"/>
  <c r="AJ112" i="14"/>
  <c r="AK112" i="14"/>
  <c r="AL112" i="14"/>
  <c r="AM112" i="14"/>
  <c r="AN112" i="14"/>
  <c r="AO112" i="14"/>
  <c r="AP112" i="14"/>
  <c r="AP116" i="14" s="1"/>
  <c r="AQ112" i="14"/>
  <c r="AR112" i="14"/>
  <c r="AS112" i="14"/>
  <c r="AT112" i="14"/>
  <c r="AU112" i="14"/>
  <c r="AV112" i="14"/>
  <c r="AW112" i="14"/>
  <c r="AX112" i="14"/>
  <c r="AY112" i="14"/>
  <c r="AZ112" i="14"/>
  <c r="AZ114" i="14" s="1"/>
  <c r="BA112" i="14"/>
  <c r="BB112" i="14"/>
  <c r="BC112" i="14"/>
  <c r="BD112" i="14"/>
  <c r="BE112" i="14"/>
  <c r="BF112" i="14"/>
  <c r="BG112" i="14"/>
  <c r="BH112" i="14"/>
  <c r="E146" i="14"/>
  <c r="F146" i="14"/>
  <c r="G146" i="14"/>
  <c r="H146" i="14"/>
  <c r="I146" i="14"/>
  <c r="J146" i="14"/>
  <c r="K146" i="14"/>
  <c r="L146" i="14"/>
  <c r="M146" i="14"/>
  <c r="N146" i="14"/>
  <c r="O146" i="14"/>
  <c r="P146" i="14"/>
  <c r="Q146" i="14"/>
  <c r="R146" i="14"/>
  <c r="S146" i="14"/>
  <c r="T146" i="14"/>
  <c r="U146" i="14"/>
  <c r="V146" i="14"/>
  <c r="W146" i="14"/>
  <c r="X146" i="14"/>
  <c r="Y146" i="14"/>
  <c r="Z146" i="14"/>
  <c r="AA146" i="14"/>
  <c r="AB146" i="14"/>
  <c r="AC146" i="14"/>
  <c r="AD146" i="14"/>
  <c r="AE146" i="14"/>
  <c r="AF146" i="14"/>
  <c r="AG146" i="14"/>
  <c r="AH146" i="14"/>
  <c r="AI146" i="14"/>
  <c r="AJ146" i="14"/>
  <c r="AK146" i="14"/>
  <c r="AL146" i="14"/>
  <c r="AM146" i="14"/>
  <c r="AN146" i="14"/>
  <c r="AO146" i="14"/>
  <c r="AP146" i="14"/>
  <c r="AQ146" i="14"/>
  <c r="AR146" i="14"/>
  <c r="AS146" i="14"/>
  <c r="AT146" i="14"/>
  <c r="AU146" i="14"/>
  <c r="AV146" i="14"/>
  <c r="AW146" i="14"/>
  <c r="AX146" i="14"/>
  <c r="AY146" i="14"/>
  <c r="AZ146" i="14"/>
  <c r="BA146" i="14"/>
  <c r="BB146" i="14"/>
  <c r="BC146" i="14"/>
  <c r="BD146" i="14"/>
  <c r="BE146" i="14"/>
  <c r="BF146" i="14"/>
  <c r="BG146" i="14"/>
  <c r="BH146" i="14"/>
  <c r="E147" i="14"/>
  <c r="F147" i="14"/>
  <c r="G147" i="14"/>
  <c r="H147" i="14"/>
  <c r="I147" i="14"/>
  <c r="J147" i="14"/>
  <c r="K147" i="14"/>
  <c r="L147" i="14"/>
  <c r="M147" i="14"/>
  <c r="N147" i="14"/>
  <c r="O147" i="14"/>
  <c r="P147" i="14"/>
  <c r="Q147" i="14"/>
  <c r="R147" i="14"/>
  <c r="S147" i="14"/>
  <c r="T147" i="14"/>
  <c r="U147" i="14"/>
  <c r="V147" i="14"/>
  <c r="W147" i="14"/>
  <c r="X147" i="14"/>
  <c r="Y147" i="14"/>
  <c r="Z147" i="14"/>
  <c r="AA147" i="14"/>
  <c r="AB147" i="14"/>
  <c r="AC147" i="14"/>
  <c r="AD147" i="14"/>
  <c r="AE147" i="14"/>
  <c r="AF147" i="14"/>
  <c r="AG147" i="14"/>
  <c r="AH147" i="14"/>
  <c r="AI147" i="14"/>
  <c r="AJ147" i="14"/>
  <c r="AK147" i="14"/>
  <c r="AL147" i="14"/>
  <c r="AM147" i="14"/>
  <c r="AN147" i="14"/>
  <c r="AO147" i="14"/>
  <c r="AP147" i="14"/>
  <c r="AQ147" i="14"/>
  <c r="AR147" i="14"/>
  <c r="AS147" i="14"/>
  <c r="AT147" i="14"/>
  <c r="AU147" i="14"/>
  <c r="AV147" i="14"/>
  <c r="AW147" i="14"/>
  <c r="AX147" i="14"/>
  <c r="AY147" i="14"/>
  <c r="AZ147" i="14"/>
  <c r="BA147" i="14"/>
  <c r="BB147" i="14"/>
  <c r="BC147" i="14"/>
  <c r="BD147" i="14"/>
  <c r="BE147" i="14"/>
  <c r="BF147" i="14"/>
  <c r="BG147" i="14"/>
  <c r="BH147" i="14"/>
  <c r="E148" i="14" a="1"/>
  <c r="E148" i="14" s="1"/>
  <c r="F148" i="14" a="1"/>
  <c r="F148" i="14" s="1"/>
  <c r="G148" i="14" a="1"/>
  <c r="G148" i="14" s="1"/>
  <c r="H148" i="14" a="1"/>
  <c r="H148" i="14" s="1"/>
  <c r="I148" i="14" a="1"/>
  <c r="I148" i="14" s="1"/>
  <c r="J148" i="14" a="1"/>
  <c r="J148" i="14" s="1"/>
  <c r="K148" i="14" a="1"/>
  <c r="K148" i="14" s="1"/>
  <c r="L148" i="14" a="1"/>
  <c r="L148" i="14" s="1"/>
  <c r="M148" i="14" a="1"/>
  <c r="M148" i="14" s="1"/>
  <c r="N148" i="14" a="1"/>
  <c r="N148" i="14" s="1"/>
  <c r="O148" i="14" a="1"/>
  <c r="O148" i="14" s="1"/>
  <c r="P148" i="14" a="1"/>
  <c r="P148" i="14" s="1"/>
  <c r="Q148" i="14" a="1"/>
  <c r="Q148" i="14" s="1"/>
  <c r="R148" i="14" a="1"/>
  <c r="R148" i="14" s="1"/>
  <c r="S148" i="14" a="1"/>
  <c r="S148" i="14" s="1"/>
  <c r="T148" i="14" a="1"/>
  <c r="T148" i="14" s="1"/>
  <c r="U148" i="14" a="1"/>
  <c r="U148" i="14" s="1"/>
  <c r="V148" i="14" a="1"/>
  <c r="V148" i="14" s="1"/>
  <c r="W148" i="14" a="1"/>
  <c r="W148" i="14" s="1"/>
  <c r="X148" i="14" a="1"/>
  <c r="X148" i="14" s="1"/>
  <c r="Y148" i="14" a="1"/>
  <c r="Y148" i="14" s="1"/>
  <c r="Z148" i="14" a="1"/>
  <c r="Z148" i="14" s="1"/>
  <c r="AA148" i="14" a="1"/>
  <c r="AA148" i="14" s="1"/>
  <c r="AB148" i="14" a="1"/>
  <c r="AB148" i="14" s="1"/>
  <c r="AC148" i="14" a="1"/>
  <c r="AC148" i="14" s="1"/>
  <c r="AD148" i="14" a="1"/>
  <c r="AD148" i="14" s="1"/>
  <c r="AE148" i="14" a="1"/>
  <c r="AE148" i="14" s="1"/>
  <c r="AF148" i="14" a="1"/>
  <c r="AF148" i="14" s="1"/>
  <c r="AG148" i="14" a="1"/>
  <c r="AG148" i="14" s="1"/>
  <c r="AH148" i="14" a="1"/>
  <c r="AH148" i="14" s="1"/>
  <c r="AI148" i="14" a="1"/>
  <c r="AI148" i="14" s="1"/>
  <c r="AJ148" i="14" a="1"/>
  <c r="AJ148" i="14" s="1"/>
  <c r="AK148" i="14" a="1"/>
  <c r="AK148" i="14" s="1"/>
  <c r="AL148" i="14" a="1"/>
  <c r="AL148" i="14" s="1"/>
  <c r="AM148" i="14" a="1"/>
  <c r="AM148" i="14" s="1"/>
  <c r="AN148" i="14" a="1"/>
  <c r="AN148" i="14" s="1"/>
  <c r="AO148" i="14" a="1"/>
  <c r="AO148" i="14" s="1"/>
  <c r="AP148" i="14" a="1"/>
  <c r="AP148" i="14" s="1"/>
  <c r="AQ148" i="14" a="1"/>
  <c r="AQ148" i="14" s="1"/>
  <c r="AR148" i="14" a="1"/>
  <c r="AR148" i="14" s="1"/>
  <c r="AS148" i="14" a="1"/>
  <c r="AS148" i="14" s="1"/>
  <c r="AT148" i="14" a="1"/>
  <c r="AT148" i="14" s="1"/>
  <c r="AU148" i="14" a="1"/>
  <c r="AU148" i="14" s="1"/>
  <c r="AV148" i="14" a="1"/>
  <c r="AV148" i="14" s="1"/>
  <c r="AW148" i="14" a="1"/>
  <c r="AW148" i="14" s="1"/>
  <c r="AX148" i="14" a="1"/>
  <c r="AX148" i="14" s="1"/>
  <c r="AY148" i="14" a="1"/>
  <c r="AY148" i="14" s="1"/>
  <c r="AZ148" i="14" a="1"/>
  <c r="AZ148" i="14" s="1"/>
  <c r="BA148" i="14" a="1"/>
  <c r="BA148" i="14" s="1"/>
  <c r="BB148" i="14" a="1"/>
  <c r="BB148" i="14" s="1"/>
  <c r="BC148" i="14" a="1"/>
  <c r="BC148" i="14" s="1"/>
  <c r="BD148" i="14" a="1"/>
  <c r="BD148" i="14" s="1"/>
  <c r="BE148" i="14" a="1"/>
  <c r="BE148" i="14" s="1"/>
  <c r="BF148" i="14" a="1"/>
  <c r="BF148" i="14" s="1"/>
  <c r="BG148" i="14" a="1"/>
  <c r="BG148" i="14" s="1"/>
  <c r="BH148" i="14" a="1"/>
  <c r="BH148" i="14" s="1"/>
  <c r="E149" i="14" a="1"/>
  <c r="E149" i="14" s="1"/>
  <c r="F149" i="14" a="1"/>
  <c r="F149" i="14" s="1"/>
  <c r="G149" i="14" a="1"/>
  <c r="G149" i="14" s="1"/>
  <c r="H149" i="14" a="1"/>
  <c r="H149" i="14" s="1"/>
  <c r="I149" i="14" a="1"/>
  <c r="I149" i="14" s="1"/>
  <c r="J149" i="14" a="1"/>
  <c r="J149" i="14" s="1"/>
  <c r="K149" i="14" a="1"/>
  <c r="K149" i="14" s="1"/>
  <c r="L149" i="14" a="1"/>
  <c r="L149" i="14" s="1"/>
  <c r="M149" i="14" a="1"/>
  <c r="M149" i="14" s="1"/>
  <c r="N149" i="14" a="1"/>
  <c r="N149" i="14" s="1"/>
  <c r="O149" i="14" a="1"/>
  <c r="O149" i="14" s="1"/>
  <c r="P149" i="14" a="1"/>
  <c r="P149" i="14" s="1"/>
  <c r="Q149" i="14" a="1"/>
  <c r="Q149" i="14" s="1"/>
  <c r="R149" i="14" a="1"/>
  <c r="R149" i="14" s="1"/>
  <c r="S149" i="14" a="1"/>
  <c r="S149" i="14" s="1"/>
  <c r="T149" i="14" a="1"/>
  <c r="T149" i="14" s="1"/>
  <c r="U149" i="14" a="1"/>
  <c r="U149" i="14" s="1"/>
  <c r="V149" i="14" a="1"/>
  <c r="V149" i="14" s="1"/>
  <c r="W149" i="14" a="1"/>
  <c r="W149" i="14" s="1"/>
  <c r="X149" i="14" a="1"/>
  <c r="X149" i="14" s="1"/>
  <c r="Y149" i="14" a="1"/>
  <c r="Y149" i="14" s="1"/>
  <c r="Z149" i="14" a="1"/>
  <c r="Z149" i="14" s="1"/>
  <c r="AA149" i="14" a="1"/>
  <c r="AA149" i="14" s="1"/>
  <c r="AB149" i="14" a="1"/>
  <c r="AB149" i="14" s="1"/>
  <c r="AC149" i="14" a="1"/>
  <c r="AC149" i="14" s="1"/>
  <c r="AD149" i="14" a="1"/>
  <c r="AD149" i="14" s="1"/>
  <c r="AE149" i="14" a="1"/>
  <c r="AE149" i="14" s="1"/>
  <c r="AF149" i="14" a="1"/>
  <c r="AF149" i="14" s="1"/>
  <c r="AG149" i="14" a="1"/>
  <c r="AG149" i="14" s="1"/>
  <c r="AH149" i="14" a="1"/>
  <c r="AH149" i="14" s="1"/>
  <c r="AI149" i="14" a="1"/>
  <c r="AI149" i="14" s="1"/>
  <c r="AJ149" i="14" a="1"/>
  <c r="AJ149" i="14" s="1"/>
  <c r="AK149" i="14" a="1"/>
  <c r="AK149" i="14" s="1"/>
  <c r="AL149" i="14" a="1"/>
  <c r="AL149" i="14" s="1"/>
  <c r="AM149" i="14" a="1"/>
  <c r="AM149" i="14" s="1"/>
  <c r="AN149" i="14" a="1"/>
  <c r="AN149" i="14" s="1"/>
  <c r="AO149" i="14" a="1"/>
  <c r="AO149" i="14" s="1"/>
  <c r="AP149" i="14" a="1"/>
  <c r="AP149" i="14" s="1"/>
  <c r="AQ149" i="14" a="1"/>
  <c r="AQ149" i="14" s="1"/>
  <c r="AR149" i="14" a="1"/>
  <c r="AR149" i="14" s="1"/>
  <c r="AS149" i="14" a="1"/>
  <c r="AS149" i="14" s="1"/>
  <c r="AT149" i="14" a="1"/>
  <c r="AT149" i="14" s="1"/>
  <c r="AU149" i="14" a="1"/>
  <c r="AU149" i="14" s="1"/>
  <c r="AV149" i="14" a="1"/>
  <c r="AV149" i="14" s="1"/>
  <c r="AW149" i="14" a="1"/>
  <c r="AW149" i="14" s="1"/>
  <c r="AX149" i="14" a="1"/>
  <c r="AX149" i="14" s="1"/>
  <c r="AY149" i="14" a="1"/>
  <c r="AY149" i="14" s="1"/>
  <c r="AZ149" i="14" a="1"/>
  <c r="AZ149" i="14" s="1"/>
  <c r="BA149" i="14" a="1"/>
  <c r="BA149" i="14" s="1"/>
  <c r="BB149" i="14" a="1"/>
  <c r="BB149" i="14" s="1"/>
  <c r="BC149" i="14" a="1"/>
  <c r="BC149" i="14" s="1"/>
  <c r="BD149" i="14" a="1"/>
  <c r="BD149" i="14" s="1"/>
  <c r="BE149" i="14" a="1"/>
  <c r="BE149" i="14" s="1"/>
  <c r="BF149" i="14" a="1"/>
  <c r="BF149" i="14" s="1"/>
  <c r="BG149" i="14" a="1"/>
  <c r="BG149" i="14" s="1"/>
  <c r="BH149" i="14" a="1"/>
  <c r="BH149" i="14" s="1"/>
  <c r="E150" i="14" a="1"/>
  <c r="E150" i="14" s="1"/>
  <c r="F150" i="14" a="1"/>
  <c r="F150" i="14" s="1"/>
  <c r="G150" i="14" a="1"/>
  <c r="G150" i="14" s="1"/>
  <c r="H150" i="14" a="1"/>
  <c r="H150" i="14" s="1"/>
  <c r="I150" i="14" a="1"/>
  <c r="I150" i="14" s="1"/>
  <c r="J150" i="14" a="1"/>
  <c r="J150" i="14" s="1"/>
  <c r="K150" i="14" a="1"/>
  <c r="K150" i="14" s="1"/>
  <c r="L150" i="14" a="1"/>
  <c r="L150" i="14" s="1"/>
  <c r="M150" i="14" a="1"/>
  <c r="M150" i="14" s="1"/>
  <c r="N150" i="14" a="1"/>
  <c r="N150" i="14" s="1"/>
  <c r="O150" i="14" a="1"/>
  <c r="O150" i="14" s="1"/>
  <c r="P150" i="14" a="1"/>
  <c r="P150" i="14" s="1"/>
  <c r="Q150" i="14" a="1"/>
  <c r="Q150" i="14" s="1"/>
  <c r="R150" i="14" a="1"/>
  <c r="R150" i="14" s="1"/>
  <c r="S150" i="14" a="1"/>
  <c r="S150" i="14" s="1"/>
  <c r="T150" i="14" a="1"/>
  <c r="T150" i="14" s="1"/>
  <c r="U150" i="14" a="1"/>
  <c r="U150" i="14" s="1"/>
  <c r="V150" i="14" a="1"/>
  <c r="V150" i="14" s="1"/>
  <c r="W150" i="14" a="1"/>
  <c r="W150" i="14" s="1"/>
  <c r="X150" i="14" a="1"/>
  <c r="X150" i="14" s="1"/>
  <c r="Y150" i="14" a="1"/>
  <c r="Y150" i="14" s="1"/>
  <c r="Z150" i="14" a="1"/>
  <c r="Z150" i="14" s="1"/>
  <c r="AA150" i="14" a="1"/>
  <c r="AA150" i="14" s="1"/>
  <c r="AB150" i="14" a="1"/>
  <c r="AB150" i="14" s="1"/>
  <c r="AC150" i="14" a="1"/>
  <c r="AC150" i="14" s="1"/>
  <c r="AD150" i="14" a="1"/>
  <c r="AD150" i="14" s="1"/>
  <c r="AE150" i="14" a="1"/>
  <c r="AE150" i="14" s="1"/>
  <c r="AF150" i="14" a="1"/>
  <c r="AF150" i="14" s="1"/>
  <c r="AG150" i="14" a="1"/>
  <c r="AG150" i="14" s="1"/>
  <c r="AH150" i="14" a="1"/>
  <c r="AH150" i="14" s="1"/>
  <c r="AI150" i="14" a="1"/>
  <c r="AI150" i="14" s="1"/>
  <c r="AJ150" i="14" a="1"/>
  <c r="AJ150" i="14" s="1"/>
  <c r="AK150" i="14" a="1"/>
  <c r="AK150" i="14" s="1"/>
  <c r="AL150" i="14" a="1"/>
  <c r="AL150" i="14" s="1"/>
  <c r="AM150" i="14" a="1"/>
  <c r="AM150" i="14" s="1"/>
  <c r="AN150" i="14" a="1"/>
  <c r="AN150" i="14" s="1"/>
  <c r="AO150" i="14" a="1"/>
  <c r="AO150" i="14" s="1"/>
  <c r="AP150" i="14" a="1"/>
  <c r="AP150" i="14" s="1"/>
  <c r="AQ150" i="14" a="1"/>
  <c r="AQ150" i="14" s="1"/>
  <c r="AR150" i="14" a="1"/>
  <c r="AR150" i="14" s="1"/>
  <c r="AS150" i="14" a="1"/>
  <c r="AS150" i="14" s="1"/>
  <c r="AT150" i="14" a="1"/>
  <c r="AT150" i="14" s="1"/>
  <c r="AU150" i="14" a="1"/>
  <c r="AU150" i="14" s="1"/>
  <c r="AV150" i="14" a="1"/>
  <c r="AV150" i="14" s="1"/>
  <c r="AW150" i="14" a="1"/>
  <c r="AW150" i="14" s="1"/>
  <c r="AX150" i="14" a="1"/>
  <c r="AX150" i="14" s="1"/>
  <c r="AY150" i="14" a="1"/>
  <c r="AY150" i="14" s="1"/>
  <c r="AZ150" i="14" a="1"/>
  <c r="AZ150" i="14" s="1"/>
  <c r="BA150" i="14" a="1"/>
  <c r="BA150" i="14" s="1"/>
  <c r="BB150" i="14" a="1"/>
  <c r="BB150" i="14" s="1"/>
  <c r="BC150" i="14" a="1"/>
  <c r="BC150" i="14" s="1"/>
  <c r="BD150" i="14" a="1"/>
  <c r="BD150" i="14" s="1"/>
  <c r="BE150" i="14" a="1"/>
  <c r="BE150" i="14" s="1"/>
  <c r="BF150" i="14" a="1"/>
  <c r="BF150" i="14" s="1"/>
  <c r="BG150" i="14" a="1"/>
  <c r="BG150" i="14" s="1"/>
  <c r="BH150" i="14" a="1"/>
  <c r="BH150" i="14" s="1"/>
  <c r="E151" i="14"/>
  <c r="F151" i="14"/>
  <c r="G151" i="14"/>
  <c r="H151" i="14"/>
  <c r="I151" i="14"/>
  <c r="J151" i="14"/>
  <c r="K151" i="14"/>
  <c r="L151" i="14"/>
  <c r="M151" i="14"/>
  <c r="N151" i="14"/>
  <c r="O151" i="14"/>
  <c r="P151" i="14"/>
  <c r="Q151" i="14"/>
  <c r="R151" i="14"/>
  <c r="S151" i="14"/>
  <c r="T151" i="14"/>
  <c r="U151" i="14"/>
  <c r="U155" i="14" s="1"/>
  <c r="V151" i="14"/>
  <c r="V154" i="14" s="1"/>
  <c r="W151" i="14"/>
  <c r="X151" i="14"/>
  <c r="Y151" i="14"/>
  <c r="Z151" i="14"/>
  <c r="AA151" i="14"/>
  <c r="AB151" i="14"/>
  <c r="AC151" i="14"/>
  <c r="AD151" i="14"/>
  <c r="AE151" i="14"/>
  <c r="AF151" i="14"/>
  <c r="AG151" i="14"/>
  <c r="AH151" i="14"/>
  <c r="AI151" i="14"/>
  <c r="AJ151" i="14"/>
  <c r="AK151" i="14"/>
  <c r="AL151" i="14"/>
  <c r="AM151" i="14"/>
  <c r="AN151" i="14"/>
  <c r="AO151" i="14"/>
  <c r="AP151" i="14"/>
  <c r="AQ151" i="14"/>
  <c r="AR151" i="14"/>
  <c r="AR154" i="14" s="1"/>
  <c r="AS151" i="14"/>
  <c r="AT151" i="14"/>
  <c r="AU151" i="14"/>
  <c r="AV151" i="14"/>
  <c r="AW151" i="14"/>
  <c r="AX151" i="14"/>
  <c r="AY151" i="14"/>
  <c r="AZ151" i="14"/>
  <c r="BA151" i="14"/>
  <c r="BB151" i="14"/>
  <c r="BB152" i="14" s="1"/>
  <c r="BC151" i="14"/>
  <c r="BC155" i="14" s="1"/>
  <c r="BD151" i="14"/>
  <c r="BE151" i="14"/>
  <c r="BF151" i="14"/>
  <c r="BG151" i="14"/>
  <c r="BH151" i="14"/>
  <c r="E185" i="14"/>
  <c r="F185" i="14"/>
  <c r="G185" i="14"/>
  <c r="H185" i="14"/>
  <c r="I185" i="14"/>
  <c r="J185" i="14"/>
  <c r="K185" i="14"/>
  <c r="L185" i="14"/>
  <c r="M185" i="14"/>
  <c r="N185" i="14"/>
  <c r="O185" i="14"/>
  <c r="P185" i="14"/>
  <c r="Q185" i="14"/>
  <c r="R185" i="14"/>
  <c r="S185" i="14"/>
  <c r="T185" i="14"/>
  <c r="U185" i="14"/>
  <c r="V185" i="14"/>
  <c r="W185" i="14"/>
  <c r="X185" i="14"/>
  <c r="Y185" i="14"/>
  <c r="Z185" i="14"/>
  <c r="AA185" i="14"/>
  <c r="AB185" i="14"/>
  <c r="AC185" i="14"/>
  <c r="AD185" i="14"/>
  <c r="AE185" i="14"/>
  <c r="AF185" i="14"/>
  <c r="AG185" i="14"/>
  <c r="AH185" i="14"/>
  <c r="AI185" i="14"/>
  <c r="AJ185" i="14"/>
  <c r="AK185" i="14"/>
  <c r="AL185" i="14"/>
  <c r="AM185" i="14"/>
  <c r="AN185" i="14"/>
  <c r="AO185" i="14"/>
  <c r="AP185" i="14"/>
  <c r="AQ185" i="14"/>
  <c r="AR185" i="14"/>
  <c r="AS185" i="14"/>
  <c r="AT185" i="14"/>
  <c r="AU185" i="14"/>
  <c r="AV185" i="14"/>
  <c r="AW185" i="14"/>
  <c r="AX185" i="14"/>
  <c r="AY185" i="14"/>
  <c r="AZ185" i="14"/>
  <c r="BA185" i="14"/>
  <c r="BB185" i="14"/>
  <c r="BC185" i="14"/>
  <c r="BD185" i="14"/>
  <c r="BE185" i="14"/>
  <c r="BF185" i="14"/>
  <c r="BG185" i="14"/>
  <c r="BH185" i="14"/>
  <c r="E186" i="14"/>
  <c r="F186" i="14"/>
  <c r="G186" i="14"/>
  <c r="H186" i="14"/>
  <c r="I186" i="14"/>
  <c r="J186" i="14"/>
  <c r="K186" i="14"/>
  <c r="L186" i="14"/>
  <c r="M186" i="14"/>
  <c r="N186" i="14"/>
  <c r="O186" i="14"/>
  <c r="P186" i="14"/>
  <c r="Q186" i="14"/>
  <c r="R186" i="14"/>
  <c r="S186" i="14"/>
  <c r="T186" i="14"/>
  <c r="U186" i="14"/>
  <c r="V186" i="14"/>
  <c r="W186" i="14"/>
  <c r="X186" i="14"/>
  <c r="Y186" i="14"/>
  <c r="Z186" i="14"/>
  <c r="AA186" i="14"/>
  <c r="AB186" i="14"/>
  <c r="AC186" i="14"/>
  <c r="AD186" i="14"/>
  <c r="AE186" i="14"/>
  <c r="AF186" i="14"/>
  <c r="AG186" i="14"/>
  <c r="AH186" i="14"/>
  <c r="AI186" i="14"/>
  <c r="AJ186" i="14"/>
  <c r="AK186" i="14"/>
  <c r="AL186" i="14"/>
  <c r="AM186" i="14"/>
  <c r="AN186" i="14"/>
  <c r="AO186" i="14"/>
  <c r="AP186" i="14"/>
  <c r="AQ186" i="14"/>
  <c r="AR186" i="14"/>
  <c r="AS186" i="14"/>
  <c r="AT186" i="14"/>
  <c r="AU186" i="14"/>
  <c r="AV186" i="14"/>
  <c r="AW186" i="14"/>
  <c r="AX186" i="14"/>
  <c r="AY186" i="14"/>
  <c r="AZ186" i="14"/>
  <c r="BA186" i="14"/>
  <c r="BB186" i="14"/>
  <c r="BC186" i="14"/>
  <c r="BD186" i="14"/>
  <c r="BE186" i="14"/>
  <c r="BF186" i="14"/>
  <c r="BG186" i="14"/>
  <c r="BH186" i="14"/>
  <c r="E187" i="14" a="1"/>
  <c r="E187" i="14" s="1"/>
  <c r="F187" i="14" a="1"/>
  <c r="F187" i="14" s="1"/>
  <c r="G187" i="14" a="1"/>
  <c r="G187" i="14" s="1"/>
  <c r="H187" i="14" a="1"/>
  <c r="H187" i="14" s="1"/>
  <c r="I187" i="14" a="1"/>
  <c r="I187" i="14" s="1"/>
  <c r="J187" i="14" a="1"/>
  <c r="J187" i="14" s="1"/>
  <c r="K187" i="14" a="1"/>
  <c r="K187" i="14" s="1"/>
  <c r="L187" i="14" a="1"/>
  <c r="L187" i="14" s="1"/>
  <c r="M187" i="14" a="1"/>
  <c r="M187" i="14" s="1"/>
  <c r="N187" i="14" a="1"/>
  <c r="N187" i="14" s="1"/>
  <c r="O187" i="14" a="1"/>
  <c r="O187" i="14" s="1"/>
  <c r="P187" i="14" a="1"/>
  <c r="P187" i="14" s="1"/>
  <c r="Q187" i="14" a="1"/>
  <c r="Q187" i="14" s="1"/>
  <c r="R187" i="14" a="1"/>
  <c r="R187" i="14" s="1"/>
  <c r="S187" i="14" a="1"/>
  <c r="S187" i="14" s="1"/>
  <c r="T187" i="14" a="1"/>
  <c r="T187" i="14" s="1"/>
  <c r="U187" i="14" a="1"/>
  <c r="U187" i="14" s="1"/>
  <c r="V187" i="14" a="1"/>
  <c r="V187" i="14" s="1"/>
  <c r="W187" i="14" a="1"/>
  <c r="W187" i="14" s="1"/>
  <c r="X187" i="14" a="1"/>
  <c r="X187" i="14" s="1"/>
  <c r="Y187" i="14" a="1"/>
  <c r="Y187" i="14" s="1"/>
  <c r="Z187" i="14" a="1"/>
  <c r="Z187" i="14" s="1"/>
  <c r="AA187" i="14" a="1"/>
  <c r="AA187" i="14" s="1"/>
  <c r="AB187" i="14" a="1"/>
  <c r="AB187" i="14" s="1"/>
  <c r="AC187" i="14" a="1"/>
  <c r="AC187" i="14" s="1"/>
  <c r="AD187" i="14" a="1"/>
  <c r="AD187" i="14" s="1"/>
  <c r="AE187" i="14" a="1"/>
  <c r="AE187" i="14" s="1"/>
  <c r="AF187" i="14" a="1"/>
  <c r="AF187" i="14" s="1"/>
  <c r="AG187" i="14" a="1"/>
  <c r="AG187" i="14" s="1"/>
  <c r="AH187" i="14" a="1"/>
  <c r="AH187" i="14" s="1"/>
  <c r="AI187" i="14" a="1"/>
  <c r="AI187" i="14" s="1"/>
  <c r="AJ187" i="14" a="1"/>
  <c r="AJ187" i="14" s="1"/>
  <c r="AK187" i="14" a="1"/>
  <c r="AK187" i="14" s="1"/>
  <c r="AL187" i="14" a="1"/>
  <c r="AL187" i="14" s="1"/>
  <c r="AM187" i="14" a="1"/>
  <c r="AM187" i="14" s="1"/>
  <c r="AN187" i="14" a="1"/>
  <c r="AN187" i="14" s="1"/>
  <c r="AO187" i="14" a="1"/>
  <c r="AO187" i="14" s="1"/>
  <c r="AP187" i="14" a="1"/>
  <c r="AP187" i="14" s="1"/>
  <c r="AQ187" i="14" a="1"/>
  <c r="AQ187" i="14" s="1"/>
  <c r="AR187" i="14" a="1"/>
  <c r="AR187" i="14" s="1"/>
  <c r="AS187" i="14" a="1"/>
  <c r="AS187" i="14" s="1"/>
  <c r="AT187" i="14" a="1"/>
  <c r="AT187" i="14" s="1"/>
  <c r="AU187" i="14" a="1"/>
  <c r="AU187" i="14" s="1"/>
  <c r="AV187" i="14" a="1"/>
  <c r="AV187" i="14" s="1"/>
  <c r="AW187" i="14" a="1"/>
  <c r="AW187" i="14" s="1"/>
  <c r="AX187" i="14" a="1"/>
  <c r="AX187" i="14" s="1"/>
  <c r="AY187" i="14" a="1"/>
  <c r="AY187" i="14" s="1"/>
  <c r="AZ187" i="14" a="1"/>
  <c r="AZ187" i="14" s="1"/>
  <c r="BA187" i="14" a="1"/>
  <c r="BA187" i="14" s="1"/>
  <c r="BB187" i="14" a="1"/>
  <c r="BB187" i="14" s="1"/>
  <c r="BC187" i="14" a="1"/>
  <c r="BC187" i="14" s="1"/>
  <c r="BD187" i="14" a="1"/>
  <c r="BD187" i="14" s="1"/>
  <c r="BE187" i="14" a="1"/>
  <c r="BE187" i="14" s="1"/>
  <c r="BF187" i="14" a="1"/>
  <c r="BF187" i="14" s="1"/>
  <c r="BG187" i="14" a="1"/>
  <c r="BG187" i="14" s="1"/>
  <c r="BH187" i="14" a="1"/>
  <c r="BH187" i="14" s="1"/>
  <c r="E188" i="14" a="1"/>
  <c r="E188" i="14" s="1"/>
  <c r="F188" i="14" a="1"/>
  <c r="F188" i="14" s="1"/>
  <c r="G188" i="14" a="1"/>
  <c r="G188" i="14" s="1"/>
  <c r="H188" i="14" a="1"/>
  <c r="H188" i="14" s="1"/>
  <c r="I188" i="14" a="1"/>
  <c r="I188" i="14" s="1"/>
  <c r="J188" i="14" a="1"/>
  <c r="J188" i="14" s="1"/>
  <c r="K188" i="14" a="1"/>
  <c r="K188" i="14" s="1"/>
  <c r="L188" i="14" a="1"/>
  <c r="L188" i="14" s="1"/>
  <c r="M188" i="14" a="1"/>
  <c r="M188" i="14" s="1"/>
  <c r="N188" i="14" a="1"/>
  <c r="N188" i="14" s="1"/>
  <c r="O188" i="14" a="1"/>
  <c r="O188" i="14" s="1"/>
  <c r="P188" i="14" a="1"/>
  <c r="P188" i="14" s="1"/>
  <c r="Q188" i="14" a="1"/>
  <c r="Q188" i="14" s="1"/>
  <c r="R188" i="14" a="1"/>
  <c r="R188" i="14" s="1"/>
  <c r="S188" i="14" a="1"/>
  <c r="S188" i="14" s="1"/>
  <c r="T188" i="14" a="1"/>
  <c r="T188" i="14" s="1"/>
  <c r="U188" i="14" a="1"/>
  <c r="U188" i="14" s="1"/>
  <c r="V188" i="14" a="1"/>
  <c r="V188" i="14" s="1"/>
  <c r="W188" i="14" a="1"/>
  <c r="W188" i="14" s="1"/>
  <c r="X188" i="14" a="1"/>
  <c r="X188" i="14" s="1"/>
  <c r="Y188" i="14" a="1"/>
  <c r="Y188" i="14" s="1"/>
  <c r="Z188" i="14" a="1"/>
  <c r="Z188" i="14" s="1"/>
  <c r="AA188" i="14" a="1"/>
  <c r="AA188" i="14" s="1"/>
  <c r="AB188" i="14" a="1"/>
  <c r="AB188" i="14" s="1"/>
  <c r="AC188" i="14" a="1"/>
  <c r="AC188" i="14" s="1"/>
  <c r="AD188" i="14" a="1"/>
  <c r="AD188" i="14" s="1"/>
  <c r="AE188" i="14" a="1"/>
  <c r="AE188" i="14" s="1"/>
  <c r="AF188" i="14" a="1"/>
  <c r="AF188" i="14" s="1"/>
  <c r="AG188" i="14" a="1"/>
  <c r="AG188" i="14" s="1"/>
  <c r="AH188" i="14" a="1"/>
  <c r="AH188" i="14" s="1"/>
  <c r="AI188" i="14" a="1"/>
  <c r="AI188" i="14" s="1"/>
  <c r="AJ188" i="14" a="1"/>
  <c r="AJ188" i="14" s="1"/>
  <c r="AK188" i="14" a="1"/>
  <c r="AK188" i="14" s="1"/>
  <c r="AL188" i="14" a="1"/>
  <c r="AL188" i="14" s="1"/>
  <c r="AM188" i="14" a="1"/>
  <c r="AM188" i="14" s="1"/>
  <c r="AN188" i="14" a="1"/>
  <c r="AN188" i="14" s="1"/>
  <c r="AO188" i="14" a="1"/>
  <c r="AO188" i="14" s="1"/>
  <c r="AP188" i="14" a="1"/>
  <c r="AP188" i="14" s="1"/>
  <c r="AQ188" i="14" a="1"/>
  <c r="AQ188" i="14" s="1"/>
  <c r="AR188" i="14" a="1"/>
  <c r="AR188" i="14" s="1"/>
  <c r="AS188" i="14" a="1"/>
  <c r="AS188" i="14" s="1"/>
  <c r="AT188" i="14" a="1"/>
  <c r="AT188" i="14" s="1"/>
  <c r="AU188" i="14" a="1"/>
  <c r="AU188" i="14" s="1"/>
  <c r="AV188" i="14" a="1"/>
  <c r="AV188" i="14" s="1"/>
  <c r="AW188" i="14" a="1"/>
  <c r="AW188" i="14" s="1"/>
  <c r="AX188" i="14" a="1"/>
  <c r="AX188" i="14" s="1"/>
  <c r="AY188" i="14" a="1"/>
  <c r="AY188" i="14" s="1"/>
  <c r="AZ188" i="14" a="1"/>
  <c r="AZ188" i="14" s="1"/>
  <c r="BA188" i="14" a="1"/>
  <c r="BA188" i="14" s="1"/>
  <c r="BB188" i="14" a="1"/>
  <c r="BB188" i="14" s="1"/>
  <c r="BC188" i="14" a="1"/>
  <c r="BC188" i="14" s="1"/>
  <c r="BD188" i="14" a="1"/>
  <c r="BD188" i="14" s="1"/>
  <c r="BE188" i="14" a="1"/>
  <c r="BE188" i="14" s="1"/>
  <c r="BF188" i="14" a="1"/>
  <c r="BF188" i="14" s="1"/>
  <c r="BG188" i="14" a="1"/>
  <c r="BG188" i="14" s="1"/>
  <c r="BH188" i="14" a="1"/>
  <c r="BH188" i="14" s="1"/>
  <c r="E189" i="14" a="1"/>
  <c r="E189" i="14" s="1"/>
  <c r="F189" i="14" a="1"/>
  <c r="F189" i="14" s="1"/>
  <c r="G189" i="14" a="1"/>
  <c r="G189" i="14" s="1"/>
  <c r="H189" i="14" a="1"/>
  <c r="H189" i="14" s="1"/>
  <c r="I189" i="14" a="1"/>
  <c r="I189" i="14" s="1"/>
  <c r="J189" i="14" a="1"/>
  <c r="J189" i="14" s="1"/>
  <c r="K189" i="14" a="1"/>
  <c r="K189" i="14" s="1"/>
  <c r="L189" i="14" a="1"/>
  <c r="L189" i="14" s="1"/>
  <c r="M189" i="14" a="1"/>
  <c r="M189" i="14" s="1"/>
  <c r="N189" i="14" a="1"/>
  <c r="N189" i="14" s="1"/>
  <c r="O189" i="14" a="1"/>
  <c r="O189" i="14" s="1"/>
  <c r="P189" i="14" a="1"/>
  <c r="P189" i="14" s="1"/>
  <c r="Q189" i="14" a="1"/>
  <c r="Q189" i="14" s="1"/>
  <c r="R189" i="14" a="1"/>
  <c r="R189" i="14" s="1"/>
  <c r="S189" i="14" a="1"/>
  <c r="S189" i="14" s="1"/>
  <c r="T189" i="14" a="1"/>
  <c r="T189" i="14" s="1"/>
  <c r="U189" i="14" a="1"/>
  <c r="U189" i="14" s="1"/>
  <c r="V189" i="14" a="1"/>
  <c r="V189" i="14" s="1"/>
  <c r="W189" i="14" a="1"/>
  <c r="W189" i="14" s="1"/>
  <c r="X189" i="14" a="1"/>
  <c r="X189" i="14" s="1"/>
  <c r="Y189" i="14" a="1"/>
  <c r="Y189" i="14" s="1"/>
  <c r="Z189" i="14" a="1"/>
  <c r="Z189" i="14" s="1"/>
  <c r="AA189" i="14" a="1"/>
  <c r="AA189" i="14" s="1"/>
  <c r="AB189" i="14" a="1"/>
  <c r="AB189" i="14" s="1"/>
  <c r="AC189" i="14" a="1"/>
  <c r="AC189" i="14" s="1"/>
  <c r="AD189" i="14" a="1"/>
  <c r="AD189" i="14" s="1"/>
  <c r="AE189" i="14" a="1"/>
  <c r="AE189" i="14" s="1"/>
  <c r="AF189" i="14" a="1"/>
  <c r="AF189" i="14" s="1"/>
  <c r="AG189" i="14" a="1"/>
  <c r="AG189" i="14" s="1"/>
  <c r="AH189" i="14" a="1"/>
  <c r="AH189" i="14" s="1"/>
  <c r="AI189" i="14" a="1"/>
  <c r="AI189" i="14" s="1"/>
  <c r="AJ189" i="14" a="1"/>
  <c r="AJ189" i="14" s="1"/>
  <c r="AK189" i="14" a="1"/>
  <c r="AK189" i="14" s="1"/>
  <c r="AL189" i="14" a="1"/>
  <c r="AL189" i="14" s="1"/>
  <c r="AM189" i="14" a="1"/>
  <c r="AM189" i="14" s="1"/>
  <c r="AN189" i="14" a="1"/>
  <c r="AN189" i="14" s="1"/>
  <c r="AO189" i="14" a="1"/>
  <c r="AO189" i="14" s="1"/>
  <c r="AP189" i="14" a="1"/>
  <c r="AP189" i="14" s="1"/>
  <c r="AQ189" i="14" a="1"/>
  <c r="AQ189" i="14" s="1"/>
  <c r="AR189" i="14" a="1"/>
  <c r="AR189" i="14" s="1"/>
  <c r="AS189" i="14" a="1"/>
  <c r="AS189" i="14" s="1"/>
  <c r="AT189" i="14" a="1"/>
  <c r="AT189" i="14" s="1"/>
  <c r="AU189" i="14" a="1"/>
  <c r="AU189" i="14" s="1"/>
  <c r="AV189" i="14" a="1"/>
  <c r="AV189" i="14" s="1"/>
  <c r="AW189" i="14" a="1"/>
  <c r="AW189" i="14" s="1"/>
  <c r="AX189" i="14" a="1"/>
  <c r="AX189" i="14" s="1"/>
  <c r="AY189" i="14" a="1"/>
  <c r="AY189" i="14" s="1"/>
  <c r="AZ189" i="14" a="1"/>
  <c r="AZ189" i="14" s="1"/>
  <c r="BA189" i="14" a="1"/>
  <c r="BA189" i="14" s="1"/>
  <c r="BB189" i="14" a="1"/>
  <c r="BB189" i="14" s="1"/>
  <c r="BC189" i="14" a="1"/>
  <c r="BC189" i="14" s="1"/>
  <c r="BD189" i="14" a="1"/>
  <c r="BD189" i="14" s="1"/>
  <c r="BE189" i="14" a="1"/>
  <c r="BE189" i="14" s="1"/>
  <c r="BF189" i="14" a="1"/>
  <c r="BF189" i="14" s="1"/>
  <c r="BG189" i="14" a="1"/>
  <c r="BG189" i="14" s="1"/>
  <c r="BH189" i="14" a="1"/>
  <c r="BH189" i="14" s="1"/>
  <c r="E190" i="14"/>
  <c r="F190" i="14"/>
  <c r="G190" i="14"/>
  <c r="H190" i="14"/>
  <c r="I190" i="14"/>
  <c r="I195" i="14" s="1"/>
  <c r="J190" i="14"/>
  <c r="K190" i="14"/>
  <c r="L190" i="14"/>
  <c r="M190" i="14"/>
  <c r="N190" i="14"/>
  <c r="O190" i="14"/>
  <c r="P190" i="14"/>
  <c r="Q190" i="14"/>
  <c r="Q194" i="14" s="1"/>
  <c r="R190" i="14"/>
  <c r="S190" i="14"/>
  <c r="T190" i="14"/>
  <c r="U190" i="14"/>
  <c r="V190" i="14"/>
  <c r="W190" i="14"/>
  <c r="X190" i="14"/>
  <c r="Y190" i="14"/>
  <c r="Z190" i="14"/>
  <c r="AA190" i="14"/>
  <c r="AB190" i="14"/>
  <c r="AC190" i="14"/>
  <c r="AD190" i="14"/>
  <c r="AE190" i="14"/>
  <c r="AF190" i="14"/>
  <c r="AG190" i="14"/>
  <c r="AG194" i="14" s="1"/>
  <c r="AH190" i="14"/>
  <c r="AI190" i="14"/>
  <c r="AJ190" i="14"/>
  <c r="AK190" i="14"/>
  <c r="AL190" i="14"/>
  <c r="AM190" i="14"/>
  <c r="AN190" i="14"/>
  <c r="AO190" i="14"/>
  <c r="AP190" i="14"/>
  <c r="AQ190" i="14"/>
  <c r="AR190" i="14"/>
  <c r="AS190" i="14"/>
  <c r="AT190" i="14"/>
  <c r="AU190" i="14"/>
  <c r="AV190" i="14"/>
  <c r="AW190" i="14"/>
  <c r="AX190" i="14"/>
  <c r="AY190" i="14"/>
  <c r="AZ190" i="14"/>
  <c r="BA190" i="14"/>
  <c r="BB190" i="14"/>
  <c r="BC190" i="14"/>
  <c r="BD190" i="14"/>
  <c r="BE190" i="14"/>
  <c r="BE193" i="14" s="1"/>
  <c r="BF190" i="14"/>
  <c r="BG190" i="14"/>
  <c r="BG193" i="14" s="1"/>
  <c r="BH190" i="14"/>
  <c r="E224" i="14"/>
  <c r="F224" i="14"/>
  <c r="G224" i="14"/>
  <c r="H224" i="14"/>
  <c r="I224" i="14"/>
  <c r="J224" i="14"/>
  <c r="K224" i="14"/>
  <c r="L224" i="14"/>
  <c r="M224" i="14"/>
  <c r="N224" i="14"/>
  <c r="O224" i="14"/>
  <c r="P224" i="14"/>
  <c r="Q224" i="14"/>
  <c r="R224" i="14"/>
  <c r="S224" i="14"/>
  <c r="T224" i="14"/>
  <c r="U224" i="14"/>
  <c r="V224" i="14"/>
  <c r="W224" i="14"/>
  <c r="X224" i="14"/>
  <c r="Y224" i="14"/>
  <c r="Z224" i="14"/>
  <c r="AA224" i="14"/>
  <c r="AB224" i="14"/>
  <c r="AC224" i="14"/>
  <c r="AD224" i="14"/>
  <c r="AE224" i="14"/>
  <c r="AF224" i="14"/>
  <c r="AG224" i="14"/>
  <c r="AH224" i="14"/>
  <c r="AI224" i="14"/>
  <c r="AJ224" i="14"/>
  <c r="AK224" i="14"/>
  <c r="AL224" i="14"/>
  <c r="AM224" i="14"/>
  <c r="AN224" i="14"/>
  <c r="AO224" i="14"/>
  <c r="AP224" i="14"/>
  <c r="AQ224" i="14"/>
  <c r="AR224" i="14"/>
  <c r="AS224" i="14"/>
  <c r="AT224" i="14"/>
  <c r="AU224" i="14"/>
  <c r="AV224" i="14"/>
  <c r="AW224" i="14"/>
  <c r="AX224" i="14"/>
  <c r="AY224" i="14"/>
  <c r="AZ224" i="14"/>
  <c r="BA224" i="14"/>
  <c r="BB224" i="14"/>
  <c r="BC224" i="14"/>
  <c r="BD224" i="14"/>
  <c r="BE224" i="14"/>
  <c r="BF224" i="14"/>
  <c r="BG224" i="14"/>
  <c r="BH224" i="14"/>
  <c r="E225" i="14"/>
  <c r="F225" i="14"/>
  <c r="G225" i="14"/>
  <c r="H225" i="14"/>
  <c r="I225" i="14"/>
  <c r="J225" i="14"/>
  <c r="K225" i="14"/>
  <c r="L225" i="14"/>
  <c r="M225" i="14"/>
  <c r="N225" i="14"/>
  <c r="O225" i="14"/>
  <c r="P225" i="14"/>
  <c r="Q225" i="14"/>
  <c r="R225" i="14"/>
  <c r="S225" i="14"/>
  <c r="T225" i="14"/>
  <c r="U225" i="14"/>
  <c r="V225" i="14"/>
  <c r="W225" i="14"/>
  <c r="X225" i="14"/>
  <c r="Y225" i="14"/>
  <c r="Z225" i="14"/>
  <c r="AA225" i="14"/>
  <c r="AB225" i="14"/>
  <c r="AC225" i="14"/>
  <c r="AD225" i="14"/>
  <c r="AE225" i="14"/>
  <c r="AF225" i="14"/>
  <c r="AG225" i="14"/>
  <c r="AH225" i="14"/>
  <c r="AI225" i="14"/>
  <c r="AJ225" i="14"/>
  <c r="AK225" i="14"/>
  <c r="AL225" i="14"/>
  <c r="AM225" i="14"/>
  <c r="AN225" i="14"/>
  <c r="AO225" i="14"/>
  <c r="AP225" i="14"/>
  <c r="AQ225" i="14"/>
  <c r="AR225" i="14"/>
  <c r="AS225" i="14"/>
  <c r="AT225" i="14"/>
  <c r="AU225" i="14"/>
  <c r="AV225" i="14"/>
  <c r="AW225" i="14"/>
  <c r="AX225" i="14"/>
  <c r="AY225" i="14"/>
  <c r="AZ225" i="14"/>
  <c r="BA225" i="14"/>
  <c r="BB225" i="14"/>
  <c r="BC225" i="14"/>
  <c r="BD225" i="14"/>
  <c r="BE225" i="14"/>
  <c r="BF225" i="14"/>
  <c r="BG225" i="14"/>
  <c r="BH225" i="14"/>
  <c r="E226" i="14" a="1"/>
  <c r="E226" i="14" s="1"/>
  <c r="F226" i="14" a="1"/>
  <c r="F226" i="14" s="1"/>
  <c r="G226" i="14" a="1"/>
  <c r="G226" i="14" s="1"/>
  <c r="H226" i="14" a="1"/>
  <c r="H226" i="14" s="1"/>
  <c r="I226" i="14" a="1"/>
  <c r="I226" i="14" s="1"/>
  <c r="J226" i="14" a="1"/>
  <c r="J226" i="14" s="1"/>
  <c r="K226" i="14" a="1"/>
  <c r="K226" i="14" s="1"/>
  <c r="L226" i="14" a="1"/>
  <c r="L226" i="14" s="1"/>
  <c r="M226" i="14" a="1"/>
  <c r="M226" i="14" s="1"/>
  <c r="N226" i="14" a="1"/>
  <c r="N226" i="14" s="1"/>
  <c r="O226" i="14" a="1"/>
  <c r="O226" i="14" s="1"/>
  <c r="P226" i="14" a="1"/>
  <c r="P226" i="14" s="1"/>
  <c r="Q226" i="14" a="1"/>
  <c r="Q226" i="14" s="1"/>
  <c r="R226" i="14" a="1"/>
  <c r="R226" i="14" s="1"/>
  <c r="S226" i="14" a="1"/>
  <c r="S226" i="14" s="1"/>
  <c r="T226" i="14" a="1"/>
  <c r="T226" i="14" s="1"/>
  <c r="U226" i="14" a="1"/>
  <c r="U226" i="14" s="1"/>
  <c r="V226" i="14" a="1"/>
  <c r="V226" i="14" s="1"/>
  <c r="W226" i="14" a="1"/>
  <c r="W226" i="14" s="1"/>
  <c r="X226" i="14" a="1"/>
  <c r="X226" i="14" s="1"/>
  <c r="Y226" i="14" a="1"/>
  <c r="Y226" i="14" s="1"/>
  <c r="Z226" i="14" a="1"/>
  <c r="Z226" i="14" s="1"/>
  <c r="AA226" i="14" a="1"/>
  <c r="AA226" i="14" s="1"/>
  <c r="AB226" i="14" a="1"/>
  <c r="AB226" i="14" s="1"/>
  <c r="AC226" i="14" a="1"/>
  <c r="AC226" i="14" s="1"/>
  <c r="AD226" i="14" a="1"/>
  <c r="AD226" i="14" s="1"/>
  <c r="AE226" i="14" a="1"/>
  <c r="AE226" i="14" s="1"/>
  <c r="AF226" i="14" a="1"/>
  <c r="AF226" i="14" s="1"/>
  <c r="AG226" i="14" a="1"/>
  <c r="AG226" i="14" s="1"/>
  <c r="AH226" i="14" a="1"/>
  <c r="AH226" i="14" s="1"/>
  <c r="AI226" i="14" a="1"/>
  <c r="AI226" i="14" s="1"/>
  <c r="AJ226" i="14" a="1"/>
  <c r="AJ226" i="14" s="1"/>
  <c r="AK226" i="14" a="1"/>
  <c r="AK226" i="14" s="1"/>
  <c r="AL226" i="14" a="1"/>
  <c r="AL226" i="14" s="1"/>
  <c r="AM226" i="14" a="1"/>
  <c r="AM226" i="14" s="1"/>
  <c r="AN226" i="14" a="1"/>
  <c r="AN226" i="14" s="1"/>
  <c r="AO226" i="14" a="1"/>
  <c r="AO226" i="14" s="1"/>
  <c r="AP226" i="14" a="1"/>
  <c r="AP226" i="14" s="1"/>
  <c r="AQ226" i="14" a="1"/>
  <c r="AQ226" i="14" s="1"/>
  <c r="AR226" i="14" a="1"/>
  <c r="AR226" i="14" s="1"/>
  <c r="AS226" i="14" a="1"/>
  <c r="AS226" i="14" s="1"/>
  <c r="AT226" i="14" a="1"/>
  <c r="AT226" i="14" s="1"/>
  <c r="AU226" i="14" a="1"/>
  <c r="AU226" i="14" s="1"/>
  <c r="AV226" i="14" a="1"/>
  <c r="AV226" i="14" s="1"/>
  <c r="AW226" i="14" a="1"/>
  <c r="AW226" i="14" s="1"/>
  <c r="AX226" i="14" a="1"/>
  <c r="AX226" i="14" s="1"/>
  <c r="AY226" i="14" a="1"/>
  <c r="AY226" i="14" s="1"/>
  <c r="AZ226" i="14" a="1"/>
  <c r="AZ226" i="14" s="1"/>
  <c r="BA226" i="14" a="1"/>
  <c r="BA226" i="14" s="1"/>
  <c r="BB226" i="14" a="1"/>
  <c r="BB226" i="14" s="1"/>
  <c r="BC226" i="14" a="1"/>
  <c r="BC226" i="14" s="1"/>
  <c r="BD226" i="14" a="1"/>
  <c r="BD226" i="14" s="1"/>
  <c r="BE226" i="14" a="1"/>
  <c r="BE226" i="14" s="1"/>
  <c r="BF226" i="14" a="1"/>
  <c r="BF226" i="14" s="1"/>
  <c r="BG226" i="14" a="1"/>
  <c r="BG226" i="14" s="1"/>
  <c r="BH226" i="14" a="1"/>
  <c r="BH226" i="14" s="1"/>
  <c r="E227" i="14" a="1"/>
  <c r="E227" i="14" s="1"/>
  <c r="F227" i="14" a="1"/>
  <c r="F227" i="14" s="1"/>
  <c r="G227" i="14" a="1"/>
  <c r="G227" i="14" s="1"/>
  <c r="H227" i="14" a="1"/>
  <c r="H227" i="14" s="1"/>
  <c r="I227" i="14" a="1"/>
  <c r="I227" i="14" s="1"/>
  <c r="J227" i="14" a="1"/>
  <c r="J227" i="14" s="1"/>
  <c r="K227" i="14" a="1"/>
  <c r="K227" i="14" s="1"/>
  <c r="L227" i="14" a="1"/>
  <c r="L227" i="14" s="1"/>
  <c r="M227" i="14" a="1"/>
  <c r="M227" i="14" s="1"/>
  <c r="N227" i="14" a="1"/>
  <c r="N227" i="14" s="1"/>
  <c r="O227" i="14" a="1"/>
  <c r="O227" i="14" s="1"/>
  <c r="P227" i="14" a="1"/>
  <c r="P227" i="14" s="1"/>
  <c r="Q227" i="14" a="1"/>
  <c r="Q227" i="14" s="1"/>
  <c r="R227" i="14" a="1"/>
  <c r="R227" i="14" s="1"/>
  <c r="S227" i="14" a="1"/>
  <c r="S227" i="14" s="1"/>
  <c r="T227" i="14" a="1"/>
  <c r="T227" i="14" s="1"/>
  <c r="U227" i="14" a="1"/>
  <c r="U227" i="14" s="1"/>
  <c r="V227" i="14" a="1"/>
  <c r="V227" i="14" s="1"/>
  <c r="W227" i="14" a="1"/>
  <c r="W227" i="14" s="1"/>
  <c r="X227" i="14" a="1"/>
  <c r="X227" i="14" s="1"/>
  <c r="Y227" i="14" a="1"/>
  <c r="Y227" i="14" s="1"/>
  <c r="Z227" i="14" a="1"/>
  <c r="Z227" i="14" s="1"/>
  <c r="AA227" i="14" a="1"/>
  <c r="AA227" i="14" s="1"/>
  <c r="AB227" i="14" a="1"/>
  <c r="AB227" i="14" s="1"/>
  <c r="AC227" i="14" a="1"/>
  <c r="AC227" i="14" s="1"/>
  <c r="AD227" i="14" a="1"/>
  <c r="AD227" i="14" s="1"/>
  <c r="AE227" i="14" a="1"/>
  <c r="AE227" i="14" s="1"/>
  <c r="AF227" i="14" a="1"/>
  <c r="AF227" i="14" s="1"/>
  <c r="AG227" i="14" a="1"/>
  <c r="AG227" i="14" s="1"/>
  <c r="AH227" i="14" a="1"/>
  <c r="AH227" i="14" s="1"/>
  <c r="AI227" i="14" a="1"/>
  <c r="AI227" i="14" s="1"/>
  <c r="AJ227" i="14" a="1"/>
  <c r="AJ227" i="14" s="1"/>
  <c r="AK227" i="14" a="1"/>
  <c r="AK227" i="14" s="1"/>
  <c r="AL227" i="14" a="1"/>
  <c r="AL227" i="14" s="1"/>
  <c r="AM227" i="14" a="1"/>
  <c r="AM227" i="14" s="1"/>
  <c r="AN227" i="14" a="1"/>
  <c r="AN227" i="14" s="1"/>
  <c r="AO227" i="14" a="1"/>
  <c r="AO227" i="14" s="1"/>
  <c r="AP227" i="14" a="1"/>
  <c r="AP227" i="14" s="1"/>
  <c r="AQ227" i="14" a="1"/>
  <c r="AQ227" i="14" s="1"/>
  <c r="AR227" i="14" a="1"/>
  <c r="AR227" i="14" s="1"/>
  <c r="AS227" i="14" a="1"/>
  <c r="AS227" i="14" s="1"/>
  <c r="AT227" i="14" a="1"/>
  <c r="AT227" i="14" s="1"/>
  <c r="AU227" i="14" a="1"/>
  <c r="AU227" i="14" s="1"/>
  <c r="AV227" i="14" a="1"/>
  <c r="AV227" i="14" s="1"/>
  <c r="AW227" i="14" a="1"/>
  <c r="AW227" i="14" s="1"/>
  <c r="AX227" i="14" a="1"/>
  <c r="AX227" i="14" s="1"/>
  <c r="AY227" i="14" a="1"/>
  <c r="AY227" i="14" s="1"/>
  <c r="AZ227" i="14" a="1"/>
  <c r="AZ227" i="14" s="1"/>
  <c r="BA227" i="14" a="1"/>
  <c r="BA227" i="14" s="1"/>
  <c r="BB227" i="14" a="1"/>
  <c r="BB227" i="14" s="1"/>
  <c r="BC227" i="14" a="1"/>
  <c r="BC227" i="14" s="1"/>
  <c r="BD227" i="14" a="1"/>
  <c r="BD227" i="14" s="1"/>
  <c r="BE227" i="14" a="1"/>
  <c r="BE227" i="14" s="1"/>
  <c r="BF227" i="14" a="1"/>
  <c r="BF227" i="14" s="1"/>
  <c r="BG227" i="14" a="1"/>
  <c r="BG227" i="14" s="1"/>
  <c r="BH227" i="14" a="1"/>
  <c r="BH227" i="14" s="1"/>
  <c r="E228" i="14" a="1"/>
  <c r="E228" i="14" s="1"/>
  <c r="F228" i="14" a="1"/>
  <c r="F228" i="14" s="1"/>
  <c r="G228" i="14" a="1"/>
  <c r="G228" i="14" s="1"/>
  <c r="H228" i="14" a="1"/>
  <c r="H228" i="14" s="1"/>
  <c r="I228" i="14" a="1"/>
  <c r="I228" i="14" s="1"/>
  <c r="J228" i="14" a="1"/>
  <c r="J228" i="14" s="1"/>
  <c r="K228" i="14" a="1"/>
  <c r="K228" i="14" s="1"/>
  <c r="L228" i="14" a="1"/>
  <c r="L228" i="14" s="1"/>
  <c r="M228" i="14" a="1"/>
  <c r="M228" i="14" s="1"/>
  <c r="N228" i="14" a="1"/>
  <c r="N228" i="14" s="1"/>
  <c r="O228" i="14" a="1"/>
  <c r="O228" i="14" s="1"/>
  <c r="P228" i="14" a="1"/>
  <c r="P228" i="14" s="1"/>
  <c r="Q228" i="14" a="1"/>
  <c r="Q228" i="14" s="1"/>
  <c r="R228" i="14" a="1"/>
  <c r="R228" i="14" s="1"/>
  <c r="S228" i="14" a="1"/>
  <c r="S228" i="14" s="1"/>
  <c r="T228" i="14" a="1"/>
  <c r="T228" i="14" s="1"/>
  <c r="U228" i="14" a="1"/>
  <c r="U228" i="14" s="1"/>
  <c r="V228" i="14" a="1"/>
  <c r="V228" i="14" s="1"/>
  <c r="W228" i="14" a="1"/>
  <c r="W228" i="14" s="1"/>
  <c r="X228" i="14" a="1"/>
  <c r="X228" i="14" s="1"/>
  <c r="Y228" i="14" a="1"/>
  <c r="Y228" i="14" s="1"/>
  <c r="Z228" i="14" a="1"/>
  <c r="Z228" i="14" s="1"/>
  <c r="AA228" i="14" a="1"/>
  <c r="AA228" i="14" s="1"/>
  <c r="AB228" i="14" a="1"/>
  <c r="AB228" i="14" s="1"/>
  <c r="AC228" i="14" a="1"/>
  <c r="AC228" i="14" s="1"/>
  <c r="AD228" i="14" a="1"/>
  <c r="AD228" i="14" s="1"/>
  <c r="AE228" i="14" a="1"/>
  <c r="AE228" i="14" s="1"/>
  <c r="AF228" i="14" a="1"/>
  <c r="AF228" i="14" s="1"/>
  <c r="AG228" i="14" a="1"/>
  <c r="AG228" i="14" s="1"/>
  <c r="AH228" i="14" a="1"/>
  <c r="AH228" i="14" s="1"/>
  <c r="AI228" i="14" a="1"/>
  <c r="AI228" i="14" s="1"/>
  <c r="AJ228" i="14" a="1"/>
  <c r="AJ228" i="14" s="1"/>
  <c r="AK228" i="14" a="1"/>
  <c r="AK228" i="14" s="1"/>
  <c r="AL228" i="14" a="1"/>
  <c r="AL228" i="14" s="1"/>
  <c r="AM228" i="14" a="1"/>
  <c r="AM228" i="14" s="1"/>
  <c r="AN228" i="14" a="1"/>
  <c r="AN228" i="14" s="1"/>
  <c r="AO228" i="14" a="1"/>
  <c r="AO228" i="14" s="1"/>
  <c r="AP228" i="14" a="1"/>
  <c r="AP228" i="14" s="1"/>
  <c r="AQ228" i="14" a="1"/>
  <c r="AQ228" i="14" s="1"/>
  <c r="AR228" i="14" a="1"/>
  <c r="AR228" i="14" s="1"/>
  <c r="AS228" i="14" a="1"/>
  <c r="AS228" i="14" s="1"/>
  <c r="AT228" i="14" a="1"/>
  <c r="AT228" i="14" s="1"/>
  <c r="AU228" i="14" a="1"/>
  <c r="AU228" i="14" s="1"/>
  <c r="AV228" i="14" a="1"/>
  <c r="AV228" i="14" s="1"/>
  <c r="AW228" i="14" a="1"/>
  <c r="AW228" i="14" s="1"/>
  <c r="AX228" i="14" a="1"/>
  <c r="AX228" i="14" s="1"/>
  <c r="AY228" i="14" a="1"/>
  <c r="AY228" i="14" s="1"/>
  <c r="AZ228" i="14" a="1"/>
  <c r="AZ228" i="14" s="1"/>
  <c r="BA228" i="14" a="1"/>
  <c r="BA228" i="14" s="1"/>
  <c r="BB228" i="14" a="1"/>
  <c r="BB228" i="14" s="1"/>
  <c r="BC228" i="14" a="1"/>
  <c r="BC228" i="14" s="1"/>
  <c r="BD228" i="14" a="1"/>
  <c r="BD228" i="14" s="1"/>
  <c r="BE228" i="14" a="1"/>
  <c r="BE228" i="14" s="1"/>
  <c r="BF228" i="14" a="1"/>
  <c r="BF228" i="14" s="1"/>
  <c r="BG228" i="14" a="1"/>
  <c r="BG228" i="14" s="1"/>
  <c r="BH228" i="14" a="1"/>
  <c r="BH228" i="14" s="1"/>
  <c r="E229" i="14"/>
  <c r="F229" i="14"/>
  <c r="F232" i="14" s="1"/>
  <c r="G229" i="14"/>
  <c r="G232" i="14" s="1"/>
  <c r="H229" i="14"/>
  <c r="I229" i="14"/>
  <c r="I234" i="14" s="1"/>
  <c r="J229" i="14"/>
  <c r="K229" i="14"/>
  <c r="L229" i="14"/>
  <c r="L232" i="14" s="1"/>
  <c r="M229" i="14"/>
  <c r="N229" i="14"/>
  <c r="O229" i="14"/>
  <c r="P229" i="14"/>
  <c r="Q229" i="14"/>
  <c r="Q232" i="14" s="1"/>
  <c r="R229" i="14"/>
  <c r="S229" i="14"/>
  <c r="S233" i="14" s="1"/>
  <c r="T229" i="14"/>
  <c r="U229" i="14"/>
  <c r="U230" i="14" s="1"/>
  <c r="V229" i="14"/>
  <c r="W229" i="14"/>
  <c r="X229" i="14"/>
  <c r="Y229" i="14"/>
  <c r="Z229" i="14"/>
  <c r="AA229" i="14"/>
  <c r="AB229" i="14"/>
  <c r="AC229" i="14"/>
  <c r="AC232" i="14" s="1"/>
  <c r="AD229" i="14"/>
  <c r="AE229" i="14"/>
  <c r="AE232" i="14" s="1"/>
  <c r="AF229" i="14"/>
  <c r="AG229" i="14"/>
  <c r="AG230" i="14" s="1"/>
  <c r="AH229" i="14"/>
  <c r="AI229" i="14"/>
  <c r="AJ229" i="14"/>
  <c r="AK229" i="14"/>
  <c r="AK232" i="14" s="1"/>
  <c r="AL229" i="14"/>
  <c r="AL232" i="14" s="1"/>
  <c r="AM229" i="14"/>
  <c r="AM231" i="14" s="1"/>
  <c r="AN229" i="14"/>
  <c r="AO229" i="14"/>
  <c r="AO230" i="14" s="1"/>
  <c r="AP229" i="14"/>
  <c r="AQ229" i="14"/>
  <c r="AQ233" i="14" s="1"/>
  <c r="AR229" i="14"/>
  <c r="AS229" i="14"/>
  <c r="AS231" i="14" s="1"/>
  <c r="AT229" i="14"/>
  <c r="AU229" i="14"/>
  <c r="AV229" i="14"/>
  <c r="AW229" i="14"/>
  <c r="AW232" i="14" s="1"/>
  <c r="AX229" i="14"/>
  <c r="AY229" i="14"/>
  <c r="AZ229" i="14"/>
  <c r="BA229" i="14"/>
  <c r="BA233" i="14" s="1"/>
  <c r="BB229" i="14"/>
  <c r="BC229" i="14"/>
  <c r="BC230" i="14" s="1"/>
  <c r="BD229" i="14"/>
  <c r="BE229" i="14"/>
  <c r="BE230" i="14" s="1"/>
  <c r="BF229" i="14"/>
  <c r="BG229" i="14"/>
  <c r="BH229" i="14"/>
  <c r="BL74" i="14" l="1"/>
  <c r="BL36" i="14"/>
  <c r="BM36" i="14"/>
  <c r="T153" i="14"/>
  <c r="G156" i="14"/>
  <c r="U248" i="14" a="1"/>
  <c r="U248" i="14" s="1"/>
  <c r="I248" i="14" a="1"/>
  <c r="I248" i="14" s="1"/>
  <c r="O248" i="14" a="1"/>
  <c r="O248" i="14" s="1"/>
  <c r="E75" i="14"/>
  <c r="F248" i="14" a="1"/>
  <c r="F248" i="14" s="1"/>
  <c r="R248" i="14" a="1"/>
  <c r="R248" i="14" s="1"/>
  <c r="L248" i="14" a="1"/>
  <c r="L248" i="14" s="1"/>
  <c r="AZ152" i="14"/>
  <c r="AB153" i="14"/>
  <c r="AB113" i="14"/>
  <c r="AY230" i="14"/>
  <c r="AA230" i="14"/>
  <c r="AR113" i="14"/>
  <c r="T113" i="14"/>
  <c r="BF37" i="14"/>
  <c r="AT37" i="14"/>
  <c r="AR233" i="14"/>
  <c r="T230" i="14"/>
  <c r="AP231" i="14"/>
  <c r="AD234" i="14"/>
  <c r="R231" i="14"/>
  <c r="AE79" i="14"/>
  <c r="G79" i="14"/>
  <c r="G38" i="14"/>
  <c r="E37" i="14"/>
  <c r="R244" i="14" a="1"/>
  <c r="R244" i="14" s="1"/>
  <c r="F244" i="14" a="1"/>
  <c r="F244" i="14" s="1"/>
  <c r="L244" i="14" a="1"/>
  <c r="L244" i="14" s="1"/>
  <c r="U244" i="14" a="1"/>
  <c r="U244" i="14" s="1"/>
  <c r="I244" i="14" a="1"/>
  <c r="I244" i="14" s="1"/>
  <c r="O244" i="14" a="1"/>
  <c r="O244" i="14" s="1"/>
  <c r="AX230" i="14"/>
  <c r="M114" i="14"/>
  <c r="AY78" i="14"/>
  <c r="AM79" i="14"/>
  <c r="AA78" i="14"/>
  <c r="O76" i="14"/>
  <c r="O234" i="14"/>
  <c r="BH233" i="14"/>
  <c r="BH153" i="14"/>
  <c r="AJ153" i="14"/>
  <c r="X152" i="14"/>
  <c r="L152" i="14"/>
  <c r="BH114" i="14"/>
  <c r="AJ114" i="14"/>
  <c r="L114" i="14"/>
  <c r="G75" i="14"/>
  <c r="AL75" i="14"/>
  <c r="Z76" i="14"/>
  <c r="AJ233" i="14"/>
  <c r="BG233" i="14"/>
  <c r="AU230" i="14"/>
  <c r="AI231" i="14"/>
  <c r="W234" i="14"/>
  <c r="K234" i="14"/>
  <c r="BG155" i="14"/>
  <c r="AU155" i="14"/>
  <c r="AI155" i="14"/>
  <c r="W156" i="14"/>
  <c r="M76" i="14"/>
  <c r="BA114" i="14"/>
  <c r="H79" i="14"/>
  <c r="AZ231" i="14"/>
  <c r="AB231" i="14"/>
  <c r="AC41" i="14"/>
  <c r="N234" i="14"/>
  <c r="Y233" i="14"/>
  <c r="M233" i="14"/>
  <c r="AW194" i="14"/>
  <c r="M156" i="14"/>
  <c r="AK113" i="14"/>
  <c r="AB78" i="14"/>
  <c r="P78" i="14"/>
  <c r="Z234" i="14"/>
  <c r="BF230" i="14"/>
  <c r="AH231" i="14"/>
  <c r="V230" i="14"/>
  <c r="J231" i="14"/>
  <c r="AW75" i="14"/>
  <c r="AK75" i="14"/>
  <c r="Y78" i="14"/>
  <c r="AE156" i="14"/>
  <c r="AL191" i="14"/>
  <c r="V191" i="14"/>
  <c r="F192" i="14"/>
  <c r="F252" i="14" a="1"/>
  <c r="F252" i="14" s="1"/>
  <c r="R250" i="14" a="1"/>
  <c r="R250" i="14" s="1"/>
  <c r="L250" i="14" a="1"/>
  <c r="L250" i="14" s="1"/>
  <c r="L252" i="14" a="1"/>
  <c r="L252" i="14" s="1"/>
  <c r="F250" i="14" a="1"/>
  <c r="F250" i="14" s="1"/>
  <c r="R252" i="14" a="1"/>
  <c r="R252" i="14" s="1"/>
  <c r="E230" i="14"/>
  <c r="I250" i="14" a="1"/>
  <c r="I250" i="14" s="1"/>
  <c r="U252" i="14" a="1"/>
  <c r="U252" i="14" s="1"/>
  <c r="O250" i="14" a="1"/>
  <c r="O250" i="14" s="1"/>
  <c r="I252" i="14" a="1"/>
  <c r="I252" i="14" s="1"/>
  <c r="O252" i="14" a="1"/>
  <c r="O252" i="14" s="1"/>
  <c r="U250" i="14" a="1"/>
  <c r="U250" i="14" s="1"/>
  <c r="AN191" i="14"/>
  <c r="H191" i="14"/>
  <c r="U249" i="14" a="1"/>
  <c r="U249" i="14" s="1"/>
  <c r="O249" i="14" a="1"/>
  <c r="O249" i="14" s="1"/>
  <c r="I247" i="14" a="1"/>
  <c r="I247" i="14" s="1"/>
  <c r="O247" i="14" a="1"/>
  <c r="O247" i="14" s="1"/>
  <c r="I249" i="14" a="1"/>
  <c r="I249" i="14" s="1"/>
  <c r="U247" i="14" a="1"/>
  <c r="U247" i="14" s="1"/>
  <c r="E77" i="14"/>
  <c r="R247" i="14" a="1"/>
  <c r="R247" i="14" s="1"/>
  <c r="F249" i="14" a="1"/>
  <c r="F249" i="14" s="1"/>
  <c r="L249" i="14" a="1"/>
  <c r="L249" i="14" s="1"/>
  <c r="F247" i="14" a="1"/>
  <c r="F247" i="14" s="1"/>
  <c r="R249" i="14" a="1"/>
  <c r="R249" i="14" s="1"/>
  <c r="L247" i="14" a="1"/>
  <c r="L247" i="14" s="1"/>
  <c r="E76" i="14"/>
  <c r="AT75" i="14"/>
  <c r="AY153" i="14"/>
  <c r="AQ152" i="14"/>
  <c r="AA152" i="14"/>
  <c r="S153" i="14"/>
  <c r="K152" i="14"/>
  <c r="BC76" i="14"/>
  <c r="AA192" i="14"/>
  <c r="O240" i="14" a="1"/>
  <c r="O240" i="14" s="1"/>
  <c r="U243" i="14" a="1"/>
  <c r="U243" i="14" s="1"/>
  <c r="O246" i="14" a="1"/>
  <c r="O246" i="14" s="1"/>
  <c r="O241" i="14" a="1"/>
  <c r="O241" i="14" s="1"/>
  <c r="U246" i="14" a="1"/>
  <c r="U246" i="14" s="1"/>
  <c r="O245" i="14" a="1"/>
  <c r="O245" i="14" s="1"/>
  <c r="I243" i="14" a="1"/>
  <c r="I243" i="14" s="1"/>
  <c r="U241" i="14" a="1"/>
  <c r="U241" i="14" s="1"/>
  <c r="O242" i="14" a="1"/>
  <c r="O242" i="14" s="1"/>
  <c r="I240" i="14" a="1"/>
  <c r="I240" i="14" s="1"/>
  <c r="I245" i="14" a="1"/>
  <c r="I245" i="14" s="1"/>
  <c r="U242" i="14" a="1"/>
  <c r="U242" i="14" s="1"/>
  <c r="U245" i="14" a="1"/>
  <c r="U245" i="14" s="1"/>
  <c r="O243" i="14" a="1"/>
  <c r="O243" i="14" s="1"/>
  <c r="I242" i="14" a="1"/>
  <c r="I242" i="14" s="1"/>
  <c r="U240" i="14" a="1"/>
  <c r="U240" i="14" s="1"/>
  <c r="I246" i="14" a="1"/>
  <c r="I246" i="14" s="1"/>
  <c r="I241" i="14" a="1"/>
  <c r="I241" i="14" s="1"/>
  <c r="E40" i="14"/>
  <c r="F246" i="14" a="1"/>
  <c r="F246" i="14" s="1"/>
  <c r="R243" i="14" a="1"/>
  <c r="R243" i="14" s="1"/>
  <c r="L242" i="14" a="1"/>
  <c r="L242" i="14" s="1"/>
  <c r="F241" i="14" a="1"/>
  <c r="F241" i="14" s="1"/>
  <c r="F240" i="14" a="1"/>
  <c r="F240" i="14" s="1"/>
  <c r="L243" i="14" a="1"/>
  <c r="L243" i="14" s="1"/>
  <c r="L246" i="14" a="1"/>
  <c r="L246" i="14" s="1"/>
  <c r="F245" i="14" a="1"/>
  <c r="F245" i="14" s="1"/>
  <c r="R242" i="14" a="1"/>
  <c r="R242" i="14" s="1"/>
  <c r="L241" i="14" a="1"/>
  <c r="L241" i="14" s="1"/>
  <c r="L240" i="14" a="1"/>
  <c r="L240" i="14" s="1"/>
  <c r="F242" i="14" a="1"/>
  <c r="F242" i="14" s="1"/>
  <c r="R246" i="14" a="1"/>
  <c r="R246" i="14" s="1"/>
  <c r="L245" i="14" a="1"/>
  <c r="L245" i="14" s="1"/>
  <c r="F243" i="14" a="1"/>
  <c r="F243" i="14" s="1"/>
  <c r="R241" i="14" a="1"/>
  <c r="R241" i="14" s="1"/>
  <c r="R245" i="14" a="1"/>
  <c r="R245" i="14" s="1"/>
  <c r="R240" i="14" a="1"/>
  <c r="R240" i="14" s="1"/>
  <c r="AS75" i="14"/>
  <c r="O152" i="14"/>
  <c r="AE192" i="14"/>
  <c r="E152" i="14"/>
  <c r="AH38" i="14"/>
  <c r="AH37" i="14"/>
  <c r="R37" i="14"/>
  <c r="G153" i="14"/>
  <c r="W152" i="14"/>
  <c r="BE38" i="14"/>
  <c r="Q37" i="14"/>
  <c r="I37" i="14"/>
  <c r="I230" i="14"/>
  <c r="AU191" i="14"/>
  <c r="G193" i="14"/>
  <c r="F113" i="14"/>
  <c r="AC233" i="14"/>
  <c r="BF79" i="14"/>
  <c r="I75" i="14"/>
  <c r="AX154" i="14"/>
  <c r="AP152" i="14"/>
  <c r="AH154" i="14"/>
  <c r="Z154" i="14"/>
  <c r="R153" i="14"/>
  <c r="J154" i="14"/>
  <c r="AK191" i="14"/>
  <c r="BD114" i="14"/>
  <c r="AV113" i="14"/>
  <c r="AN113" i="14"/>
  <c r="AF114" i="14"/>
  <c r="X113" i="14"/>
  <c r="P113" i="14"/>
  <c r="H114" i="14"/>
  <c r="BA191" i="14"/>
  <c r="AS191" i="14"/>
  <c r="AC193" i="14"/>
  <c r="U191" i="14"/>
  <c r="BA153" i="14"/>
  <c r="AS152" i="14"/>
  <c r="AK154" i="14"/>
  <c r="AC154" i="14"/>
  <c r="E154" i="14"/>
  <c r="BC114" i="14"/>
  <c r="AU114" i="14"/>
  <c r="AM114" i="14"/>
  <c r="AE114" i="14"/>
  <c r="W114" i="14"/>
  <c r="O114" i="14"/>
  <c r="G114" i="14"/>
  <c r="J230" i="14"/>
  <c r="AO154" i="14"/>
  <c r="Y152" i="14"/>
  <c r="I114" i="14"/>
  <c r="O78" i="14"/>
  <c r="K233" i="14"/>
  <c r="BD192" i="14"/>
  <c r="AV192" i="14"/>
  <c r="P191" i="14"/>
  <c r="AY152" i="14"/>
  <c r="Q152" i="14"/>
  <c r="I152" i="14"/>
  <c r="M75" i="14"/>
  <c r="L75" i="14"/>
  <c r="AB233" i="14"/>
  <c r="AQ231" i="14"/>
  <c r="AA231" i="14"/>
  <c r="AH116" i="14"/>
  <c r="AS193" i="14"/>
  <c r="J113" i="14"/>
  <c r="AQ230" i="14"/>
  <c r="AK76" i="14"/>
  <c r="S234" i="14"/>
  <c r="H113" i="14"/>
  <c r="J75" i="14"/>
  <c r="J39" i="14"/>
  <c r="BA232" i="14"/>
  <c r="K75" i="14"/>
  <c r="S191" i="14"/>
  <c r="AA155" i="14"/>
  <c r="BG154" i="14"/>
  <c r="AY232" i="14"/>
  <c r="M231" i="14"/>
  <c r="G192" i="14"/>
  <c r="E156" i="14"/>
  <c r="AA154" i="14"/>
  <c r="Q41" i="14"/>
  <c r="I41" i="14"/>
  <c r="AO40" i="14"/>
  <c r="AG40" i="14"/>
  <c r="Y40" i="14"/>
  <c r="I40" i="14"/>
  <c r="AO39" i="14"/>
  <c r="Y39" i="14"/>
  <c r="Q39" i="14"/>
  <c r="I39" i="14"/>
  <c r="AK231" i="14"/>
  <c r="BH234" i="14"/>
  <c r="AS232" i="14"/>
  <c r="BA230" i="14"/>
  <c r="AY155" i="14"/>
  <c r="AM76" i="14"/>
  <c r="G76" i="14"/>
  <c r="O75" i="14"/>
  <c r="M232" i="14"/>
  <c r="AS230" i="14"/>
  <c r="AC155" i="14"/>
  <c r="E153" i="14"/>
  <c r="H230" i="14"/>
  <c r="AK233" i="14"/>
  <c r="AS194" i="14"/>
  <c r="W155" i="14"/>
  <c r="AF152" i="14"/>
  <c r="P152" i="14"/>
  <c r="H152" i="14"/>
  <c r="U113" i="14"/>
  <c r="U232" i="14"/>
  <c r="AR232" i="14"/>
  <c r="P230" i="14"/>
  <c r="AQ232" i="14"/>
  <c r="L230" i="14"/>
  <c r="AI233" i="14"/>
  <c r="AA232" i="14"/>
  <c r="BG153" i="14"/>
  <c r="M152" i="14"/>
  <c r="AU153" i="14"/>
  <c r="W153" i="14"/>
  <c r="G152" i="14"/>
  <c r="AU78" i="14"/>
  <c r="BF38" i="14"/>
  <c r="O233" i="14"/>
  <c r="E233" i="14"/>
  <c r="AP191" i="14"/>
  <c r="F154" i="14"/>
  <c r="N152" i="14"/>
  <c r="AA114" i="14"/>
  <c r="AR231" i="14"/>
  <c r="Q230" i="14"/>
  <c r="BC194" i="14"/>
  <c r="AM193" i="14"/>
  <c r="AE193" i="14"/>
  <c r="W194" i="14"/>
  <c r="O193" i="14"/>
  <c r="E193" i="14"/>
  <c r="AA153" i="14"/>
  <c r="R152" i="14"/>
  <c r="BD153" i="14"/>
  <c r="AV153" i="14"/>
  <c r="AN153" i="14"/>
  <c r="AF153" i="14"/>
  <c r="X153" i="14"/>
  <c r="P153" i="14"/>
  <c r="H153" i="14"/>
  <c r="M116" i="14"/>
  <c r="BH79" i="14"/>
  <c r="T79" i="14"/>
  <c r="BH78" i="14"/>
  <c r="T78" i="14"/>
  <c r="E231" i="14"/>
  <c r="AX192" i="14"/>
  <c r="R192" i="14"/>
  <c r="AT153" i="14"/>
  <c r="F153" i="14"/>
  <c r="V152" i="14"/>
  <c r="K114" i="14"/>
  <c r="Z152" i="14"/>
  <c r="AU152" i="14"/>
  <c r="AM152" i="14"/>
  <c r="AE153" i="14"/>
  <c r="O153" i="14"/>
  <c r="G155" i="14"/>
  <c r="AD76" i="14"/>
  <c r="E195" i="14"/>
  <c r="AI191" i="14"/>
  <c r="U154" i="14"/>
  <c r="M153" i="14"/>
  <c r="AT154" i="14"/>
  <c r="AL154" i="14"/>
  <c r="AD117" i="14"/>
  <c r="AK114" i="14"/>
  <c r="AC114" i="14"/>
  <c r="E113" i="14"/>
  <c r="AW39" i="14"/>
  <c r="AG39" i="14"/>
  <c r="Q40" i="14"/>
  <c r="Y41" i="14"/>
  <c r="AE231" i="14"/>
  <c r="BA156" i="14"/>
  <c r="AS156" i="14"/>
  <c r="AK156" i="14"/>
  <c r="AC156" i="14"/>
  <c r="U156" i="14"/>
  <c r="BA155" i="14"/>
  <c r="AK155" i="14"/>
  <c r="M155" i="14"/>
  <c r="O231" i="14"/>
  <c r="AE230" i="14"/>
  <c r="H75" i="14"/>
  <c r="E234" i="14"/>
  <c r="U152" i="14"/>
  <c r="V153" i="14"/>
  <c r="F152" i="14"/>
  <c r="AI114" i="14"/>
  <c r="S113" i="14"/>
  <c r="AO192" i="14"/>
  <c r="Y192" i="14"/>
  <c r="AS153" i="14"/>
  <c r="AI152" i="14"/>
  <c r="T152" i="14"/>
  <c r="J116" i="14"/>
  <c r="AC116" i="14"/>
  <c r="BB79" i="14"/>
  <c r="BB77" i="14"/>
  <c r="AL77" i="14"/>
  <c r="V77" i="14"/>
  <c r="F77" i="14"/>
  <c r="BB76" i="14"/>
  <c r="AT76" i="14"/>
  <c r="AL76" i="14"/>
  <c r="N76" i="14"/>
  <c r="F76" i="14"/>
  <c r="AD75" i="14"/>
  <c r="V75" i="14"/>
  <c r="Q38" i="14"/>
  <c r="F37" i="14"/>
  <c r="H78" i="14"/>
  <c r="E232" i="14"/>
  <c r="BF191" i="14"/>
  <c r="AH191" i="14"/>
  <c r="Z191" i="14"/>
  <c r="J192" i="14"/>
  <c r="AC191" i="14"/>
  <c r="BD191" i="14"/>
  <c r="AV191" i="14"/>
  <c r="AF192" i="14"/>
  <c r="X191" i="14"/>
  <c r="P192" i="14"/>
  <c r="H192" i="14"/>
  <c r="AT191" i="14"/>
  <c r="F191" i="14"/>
  <c r="AI153" i="14"/>
  <c r="S152" i="14"/>
  <c r="J152" i="14"/>
  <c r="BE152" i="14"/>
  <c r="AW152" i="14"/>
  <c r="AG153" i="14"/>
  <c r="Y154" i="14"/>
  <c r="Q153" i="14"/>
  <c r="I154" i="14"/>
  <c r="Q116" i="14"/>
  <c r="N75" i="14"/>
  <c r="BD234" i="14"/>
  <c r="AT233" i="14"/>
  <c r="AY194" i="14"/>
  <c r="S193" i="14"/>
  <c r="K195" i="14"/>
  <c r="AT193" i="14"/>
  <c r="AN195" i="14"/>
  <c r="L154" i="14"/>
  <c r="BF154" i="14"/>
  <c r="Y115" i="14"/>
  <c r="F117" i="14"/>
  <c r="AZ77" i="14"/>
  <c r="AR77" i="14"/>
  <c r="K39" i="14"/>
  <c r="BB40" i="14"/>
  <c r="AT38" i="14"/>
  <c r="AD37" i="14"/>
  <c r="V38" i="14"/>
  <c r="N37" i="14"/>
  <c r="F38" i="14"/>
  <c r="AO38" i="14"/>
  <c r="AG38" i="14"/>
  <c r="AG37" i="14"/>
  <c r="L78" i="14"/>
  <c r="AB76" i="14"/>
  <c r="AJ75" i="14"/>
  <c r="AB77" i="14"/>
  <c r="AB75" i="14"/>
  <c r="BD77" i="14"/>
  <c r="AN77" i="14"/>
  <c r="X77" i="14"/>
  <c r="AJ76" i="14"/>
  <c r="BH75" i="14"/>
  <c r="L113" i="14"/>
  <c r="K113" i="14"/>
  <c r="BF115" i="14"/>
  <c r="AX113" i="14"/>
  <c r="AH113" i="14"/>
  <c r="Z114" i="14"/>
  <c r="R114" i="14"/>
  <c r="U116" i="14"/>
  <c r="I113" i="14"/>
  <c r="M113" i="14"/>
  <c r="AQ117" i="14"/>
  <c r="BE115" i="14"/>
  <c r="AG115" i="14"/>
  <c r="AS115" i="14"/>
  <c r="AC115" i="14"/>
  <c r="AO115" i="14"/>
  <c r="AM113" i="14"/>
  <c r="G113" i="14"/>
  <c r="BB114" i="14"/>
  <c r="AT113" i="14"/>
  <c r="AL113" i="14"/>
  <c r="V113" i="14"/>
  <c r="N114" i="14"/>
  <c r="E114" i="14"/>
  <c r="BA154" i="14"/>
  <c r="AK152" i="14"/>
  <c r="U153" i="14"/>
  <c r="AD153" i="14"/>
  <c r="N154" i="14"/>
  <c r="M154" i="14"/>
  <c r="AK153" i="14"/>
  <c r="AC152" i="14"/>
  <c r="K155" i="14"/>
  <c r="AC153" i="14"/>
  <c r="BA152" i="14"/>
  <c r="G191" i="14"/>
  <c r="X192" i="14"/>
  <c r="M194" i="14"/>
  <c r="AD194" i="14"/>
  <c r="N193" i="14"/>
  <c r="AF191" i="14"/>
  <c r="BH191" i="14"/>
  <c r="AZ192" i="14"/>
  <c r="AJ191" i="14"/>
  <c r="AB191" i="14"/>
  <c r="T192" i="14"/>
  <c r="L191" i="14"/>
  <c r="AR191" i="14"/>
  <c r="O192" i="14"/>
  <c r="BG191" i="14"/>
  <c r="AY191" i="14"/>
  <c r="AQ191" i="14"/>
  <c r="AI194" i="14"/>
  <c r="AA194" i="14"/>
  <c r="BB193" i="14"/>
  <c r="AL195" i="14"/>
  <c r="E191" i="14"/>
  <c r="O230" i="14"/>
  <c r="M234" i="14"/>
  <c r="AA233" i="14"/>
  <c r="K232" i="14"/>
  <c r="AC231" i="14"/>
  <c r="AK230" i="14"/>
  <c r="M230" i="14"/>
  <c r="BB234" i="14"/>
  <c r="F230" i="14"/>
  <c r="BA231" i="14"/>
  <c r="K230" i="14"/>
  <c r="G230" i="14"/>
  <c r="N230" i="14"/>
  <c r="U233" i="14"/>
  <c r="AY233" i="14"/>
  <c r="AY231" i="14"/>
  <c r="U231" i="14"/>
  <c r="AC230" i="14"/>
  <c r="AS233" i="14"/>
  <c r="O232" i="14"/>
  <c r="AV231" i="14"/>
  <c r="AN234" i="14"/>
  <c r="AF232" i="14"/>
  <c r="X230" i="14"/>
  <c r="P232" i="14"/>
  <c r="H232" i="14"/>
  <c r="L231" i="14"/>
  <c r="AB230" i="14"/>
  <c r="E38" i="14"/>
  <c r="AZ233" i="14"/>
  <c r="L233" i="14"/>
  <c r="AB232" i="14"/>
  <c r="K231" i="14"/>
  <c r="AR230" i="14"/>
  <c r="T191" i="14"/>
  <c r="Z117" i="14"/>
  <c r="AH114" i="14"/>
  <c r="L79" i="14"/>
  <c r="AJ77" i="14"/>
  <c r="J114" i="14"/>
  <c r="AZ78" i="14"/>
  <c r="BH232" i="14"/>
  <c r="T232" i="14"/>
  <c r="BH231" i="14"/>
  <c r="T231" i="14"/>
  <c r="BG230" i="14"/>
  <c r="AJ230" i="14"/>
  <c r="S230" i="14"/>
  <c r="Z116" i="14"/>
  <c r="AS113" i="14"/>
  <c r="AZ79" i="14"/>
  <c r="BH77" i="14"/>
  <c r="T77" i="14"/>
  <c r="AR76" i="14"/>
  <c r="T76" i="14"/>
  <c r="M41" i="14"/>
  <c r="BH230" i="14"/>
  <c r="T233" i="14"/>
  <c r="BG232" i="14"/>
  <c r="AJ232" i="14"/>
  <c r="S232" i="14"/>
  <c r="BG231" i="14"/>
  <c r="AJ231" i="14"/>
  <c r="S231" i="14"/>
  <c r="AI230" i="14"/>
  <c r="BN230" i="14" s="1"/>
  <c r="AR79" i="14"/>
  <c r="AR78" i="14"/>
  <c r="L77" i="14"/>
  <c r="AZ75" i="14"/>
  <c r="AI232" i="14"/>
  <c r="AZ230" i="14"/>
  <c r="AX115" i="14"/>
  <c r="AJ79" i="14"/>
  <c r="AR75" i="14"/>
  <c r="AZ232" i="14"/>
  <c r="AD232" i="14"/>
  <c r="N232" i="14"/>
  <c r="I192" i="14"/>
  <c r="AP114" i="14"/>
  <c r="AB79" i="14"/>
  <c r="BH192" i="14"/>
  <c r="AB192" i="14"/>
  <c r="AY192" i="14"/>
  <c r="AB114" i="14"/>
  <c r="X79" i="14"/>
  <c r="S192" i="14"/>
  <c r="AX191" i="14"/>
  <c r="AU156" i="14"/>
  <c r="O156" i="14"/>
  <c r="AD152" i="14"/>
  <c r="U114" i="14"/>
  <c r="AD113" i="14"/>
  <c r="W79" i="14"/>
  <c r="AM75" i="14"/>
  <c r="P234" i="14"/>
  <c r="AY193" i="14"/>
  <c r="AM155" i="14"/>
  <c r="AM153" i="14"/>
  <c r="AE152" i="14"/>
  <c r="BA115" i="14"/>
  <c r="AF77" i="14"/>
  <c r="Z232" i="14"/>
  <c r="AQ193" i="14"/>
  <c r="AR192" i="14"/>
  <c r="AE155" i="14"/>
  <c r="AU154" i="14"/>
  <c r="BC153" i="14"/>
  <c r="AK115" i="14"/>
  <c r="AC113" i="14"/>
  <c r="AE78" i="14"/>
  <c r="AM233" i="14"/>
  <c r="AN230" i="14"/>
  <c r="AA193" i="14"/>
  <c r="AQ192" i="14"/>
  <c r="AA191" i="14"/>
  <c r="AM156" i="14"/>
  <c r="AG154" i="14"/>
  <c r="BB153" i="14"/>
  <c r="N153" i="14"/>
  <c r="AR114" i="14"/>
  <c r="AW77" i="14"/>
  <c r="W76" i="14"/>
  <c r="E39" i="14"/>
  <c r="K191" i="14"/>
  <c r="BC152" i="14"/>
  <c r="BC232" i="14"/>
  <c r="BG194" i="14"/>
  <c r="K193" i="14"/>
  <c r="AI192" i="14"/>
  <c r="K192" i="14"/>
  <c r="AU79" i="14"/>
  <c r="AV77" i="14"/>
  <c r="P77" i="14"/>
  <c r="BE75" i="14"/>
  <c r="BA194" i="14"/>
  <c r="BA193" i="14"/>
  <c r="M193" i="14"/>
  <c r="BF152" i="14"/>
  <c r="P114" i="14"/>
  <c r="AI75" i="14"/>
  <c r="U41" i="14"/>
  <c r="AK38" i="14"/>
  <c r="AK37" i="14"/>
  <c r="BC233" i="14"/>
  <c r="AO233" i="14"/>
  <c r="BE232" i="14"/>
  <c r="Q231" i="14"/>
  <c r="AS192" i="14"/>
  <c r="AC192" i="14"/>
  <c r="E192" i="14"/>
  <c r="AE191" i="14"/>
  <c r="BF153" i="14"/>
  <c r="AP153" i="14"/>
  <c r="AJ152" i="14"/>
  <c r="AU117" i="14"/>
  <c r="AP115" i="14"/>
  <c r="AP113" i="14"/>
  <c r="Z113" i="14"/>
  <c r="AH75" i="14"/>
  <c r="AC40" i="14"/>
  <c r="AS39" i="14"/>
  <c r="AH152" i="14"/>
  <c r="BC231" i="14"/>
  <c r="AM230" i="14"/>
  <c r="AC38" i="14"/>
  <c r="G234" i="14"/>
  <c r="V233" i="14"/>
  <c r="G233" i="14"/>
  <c r="AL231" i="14"/>
  <c r="W231" i="14"/>
  <c r="AL230" i="14"/>
  <c r="W230" i="14"/>
  <c r="U194" i="14"/>
  <c r="AK193" i="14"/>
  <c r="AM192" i="14"/>
  <c r="L192" i="14"/>
  <c r="AZ191" i="14"/>
  <c r="M191" i="14"/>
  <c r="Z153" i="14"/>
  <c r="J153" i="14"/>
  <c r="AX152" i="14"/>
  <c r="AG152" i="14"/>
  <c r="BN152" i="14" s="1"/>
  <c r="J117" i="14"/>
  <c r="Z115" i="14"/>
  <c r="BF113" i="14"/>
  <c r="R113" i="14"/>
  <c r="AI76" i="14"/>
  <c r="BG75" i="14"/>
  <c r="AS41" i="14"/>
  <c r="E41" i="14"/>
  <c r="M40" i="14"/>
  <c r="AC39" i="14"/>
  <c r="U38" i="14"/>
  <c r="BA37" i="14"/>
  <c r="U37" i="14"/>
  <c r="AC194" i="14"/>
  <c r="M192" i="14"/>
  <c r="O191" i="14"/>
  <c r="AH115" i="14"/>
  <c r="BA41" i="14"/>
  <c r="F234" i="14"/>
  <c r="AU233" i="14"/>
  <c r="F233" i="14"/>
  <c r="Y232" i="14"/>
  <c r="V231" i="14"/>
  <c r="BA192" i="14"/>
  <c r="AK192" i="14"/>
  <c r="W192" i="14"/>
  <c r="AX153" i="14"/>
  <c r="BF116" i="14"/>
  <c r="BF114" i="14"/>
  <c r="BD113" i="14"/>
  <c r="AH76" i="14"/>
  <c r="BF75" i="14"/>
  <c r="AK41" i="14"/>
  <c r="BA40" i="14"/>
  <c r="BA38" i="14"/>
  <c r="AM232" i="14"/>
  <c r="AM191" i="14"/>
  <c r="R117" i="14"/>
  <c r="BA76" i="14"/>
  <c r="U76" i="14"/>
  <c r="U40" i="14"/>
  <c r="AC37" i="14"/>
  <c r="AG233" i="14"/>
  <c r="AU232" i="14"/>
  <c r="W232" i="14"/>
  <c r="G231" i="14"/>
  <c r="AW230" i="14"/>
  <c r="G194" i="14"/>
  <c r="AJ192" i="14"/>
  <c r="U192" i="14"/>
  <c r="W191" i="14"/>
  <c r="AH153" i="14"/>
  <c r="AX116" i="14"/>
  <c r="AX114" i="14"/>
  <c r="BA113" i="14"/>
  <c r="AK77" i="14"/>
  <c r="AS76" i="14"/>
  <c r="AS40" i="14"/>
  <c r="AS38" i="14"/>
  <c r="W233" i="14"/>
  <c r="R116" i="14"/>
  <c r="AE233" i="14"/>
  <c r="AT232" i="14"/>
  <c r="AW231" i="14"/>
  <c r="F231" i="14"/>
  <c r="U193" i="14"/>
  <c r="AC76" i="14"/>
  <c r="BA75" i="14"/>
  <c r="M38" i="14"/>
  <c r="AV114" i="14"/>
  <c r="AP192" i="14"/>
  <c r="R191" i="14"/>
  <c r="J191" i="14"/>
  <c r="BH152" i="14"/>
  <c r="W37" i="14"/>
  <c r="AD233" i="14"/>
  <c r="I233" i="14"/>
  <c r="BB232" i="14"/>
  <c r="AG232" i="14"/>
  <c r="AT231" i="14"/>
  <c r="Y231" i="14"/>
  <c r="N231" i="14"/>
  <c r="AT230" i="14"/>
  <c r="Q191" i="14"/>
  <c r="AY156" i="14"/>
  <c r="T154" i="14"/>
  <c r="BG152" i="14"/>
  <c r="O113" i="14"/>
  <c r="O79" i="14"/>
  <c r="AM78" i="14"/>
  <c r="AQ76" i="14"/>
  <c r="AE76" i="14"/>
  <c r="K76" i="14"/>
  <c r="AE75" i="14"/>
  <c r="S75" i="14"/>
  <c r="K38" i="14"/>
  <c r="V37" i="14"/>
  <c r="V234" i="14"/>
  <c r="AW233" i="14"/>
  <c r="AL233" i="14"/>
  <c r="V232" i="14"/>
  <c r="BE231" i="14"/>
  <c r="Y230" i="14"/>
  <c r="Z192" i="14"/>
  <c r="AQ155" i="14"/>
  <c r="AZ154" i="14"/>
  <c r="AR153" i="14"/>
  <c r="L153" i="14"/>
  <c r="AR152" i="14"/>
  <c r="AN114" i="14"/>
  <c r="X114" i="14"/>
  <c r="AJ113" i="14"/>
  <c r="AP76" i="14"/>
  <c r="J76" i="14"/>
  <c r="BC75" i="14"/>
  <c r="AQ75" i="14"/>
  <c r="R75" i="14"/>
  <c r="BB38" i="14"/>
  <c r="AD38" i="14"/>
  <c r="AB152" i="14"/>
  <c r="Q233" i="14"/>
  <c r="AO232" i="14"/>
  <c r="AG231" i="14"/>
  <c r="K153" i="14"/>
  <c r="W113" i="14"/>
  <c r="BF77" i="14"/>
  <c r="AY76" i="14"/>
  <c r="BE233" i="14"/>
  <c r="I232" i="14"/>
  <c r="BB231" i="14"/>
  <c r="BG192" i="14"/>
  <c r="BC191" i="14"/>
  <c r="N191" i="14"/>
  <c r="AZ153" i="14"/>
  <c r="AF113" i="14"/>
  <c r="AX76" i="14"/>
  <c r="R76" i="14"/>
  <c r="AA75" i="14"/>
  <c r="N233" i="14"/>
  <c r="AO231" i="14"/>
  <c r="AD231" i="14"/>
  <c r="I231" i="14"/>
  <c r="BF192" i="14"/>
  <c r="AH192" i="14"/>
  <c r="T114" i="14"/>
  <c r="AE113" i="14"/>
  <c r="W78" i="14"/>
  <c r="AU76" i="14"/>
  <c r="AA76" i="14"/>
  <c r="AX75" i="14"/>
  <c r="Z75" i="14"/>
  <c r="AW192" i="14"/>
  <c r="L155" i="14"/>
  <c r="AQ153" i="14"/>
  <c r="S76" i="14"/>
  <c r="BB233" i="14"/>
  <c r="AH233" i="14"/>
  <c r="AD230" i="14"/>
  <c r="AD191" i="14"/>
  <c r="BH154" i="14"/>
  <c r="AB154" i="14"/>
  <c r="Z77" i="14"/>
  <c r="BF76" i="14"/>
  <c r="BB37" i="14"/>
  <c r="K37" i="14"/>
  <c r="G37" i="14"/>
  <c r="AP233" i="14"/>
  <c r="AH232" i="14"/>
  <c r="Z230" i="14"/>
  <c r="Y193" i="14"/>
  <c r="Q192" i="14"/>
  <c r="AO191" i="14"/>
  <c r="AG191" i="14"/>
  <c r="Y191" i="14"/>
  <c r="BE195" i="14"/>
  <c r="AY195" i="14"/>
  <c r="AR195" i="14"/>
  <c r="Q195" i="14"/>
  <c r="BF194" i="14"/>
  <c r="AR194" i="14"/>
  <c r="AJ194" i="14"/>
  <c r="AH193" i="14"/>
  <c r="Z193" i="14"/>
  <c r="L193" i="14"/>
  <c r="W154" i="14"/>
  <c r="AU113" i="14"/>
  <c r="Q113" i="14"/>
  <c r="I78" i="14"/>
  <c r="I77" i="14"/>
  <c r="Q75" i="14"/>
  <c r="AX233" i="14"/>
  <c r="AP232" i="14"/>
  <c r="AP230" i="14"/>
  <c r="AH230" i="14"/>
  <c r="BE192" i="14"/>
  <c r="AX195" i="14"/>
  <c r="AQ195" i="14"/>
  <c r="AK195" i="14"/>
  <c r="BE194" i="14"/>
  <c r="AX194" i="14"/>
  <c r="AQ194" i="14"/>
  <c r="AB194" i="14"/>
  <c r="R193" i="14"/>
  <c r="BE154" i="14"/>
  <c r="AO153" i="14"/>
  <c r="AO152" i="14"/>
  <c r="AO114" i="14"/>
  <c r="Q114" i="14"/>
  <c r="Y113" i="14"/>
  <c r="AW79" i="14"/>
  <c r="BE78" i="14"/>
  <c r="Q76" i="14"/>
  <c r="I191" i="14"/>
  <c r="BF233" i="14"/>
  <c r="AX232" i="14"/>
  <c r="AW191" i="14"/>
  <c r="AW153" i="14"/>
  <c r="BE114" i="14"/>
  <c r="AG113" i="14"/>
  <c r="AO77" i="14"/>
  <c r="Y77" i="14"/>
  <c r="Y76" i="14"/>
  <c r="Y75" i="14"/>
  <c r="BF232" i="14"/>
  <c r="AX231" i="14"/>
  <c r="I194" i="14"/>
  <c r="AO193" i="14"/>
  <c r="AG192" i="14"/>
  <c r="BE153" i="14"/>
  <c r="Y114" i="14"/>
  <c r="BE113" i="14"/>
  <c r="AG76" i="14"/>
  <c r="R230" i="14"/>
  <c r="J233" i="14"/>
  <c r="BF231" i="14"/>
  <c r="I193" i="14"/>
  <c r="I155" i="14"/>
  <c r="I153" i="14"/>
  <c r="AT152" i="14"/>
  <c r="Q79" i="14"/>
  <c r="BE77" i="14"/>
  <c r="AO76" i="14"/>
  <c r="AY75" i="14"/>
  <c r="AP75" i="14"/>
  <c r="AG75" i="14"/>
  <c r="R233" i="14"/>
  <c r="J232" i="14"/>
  <c r="AO194" i="14"/>
  <c r="AG193" i="14"/>
  <c r="BE191" i="14"/>
  <c r="X117" i="14"/>
  <c r="Q117" i="14"/>
  <c r="AK116" i="14"/>
  <c r="X116" i="14"/>
  <c r="U115" i="14"/>
  <c r="M115" i="14"/>
  <c r="E115" i="14"/>
  <c r="AW76" i="14"/>
  <c r="AO75" i="14"/>
  <c r="Z233" i="14"/>
  <c r="R232" i="14"/>
  <c r="Y153" i="14"/>
  <c r="AG114" i="14"/>
  <c r="AG79" i="14"/>
  <c r="AN231" i="14"/>
  <c r="AF231" i="14"/>
  <c r="X231" i="14"/>
  <c r="P231" i="14"/>
  <c r="H231" i="14"/>
  <c r="BD230" i="14"/>
  <c r="AV230" i="14"/>
  <c r="AV234" i="14"/>
  <c r="AF234" i="14"/>
  <c r="X234" i="14"/>
  <c r="H234" i="14"/>
  <c r="BC192" i="14"/>
  <c r="AT192" i="14"/>
  <c r="AL192" i="14"/>
  <c r="AD192" i="14"/>
  <c r="V192" i="14"/>
  <c r="N192" i="14"/>
  <c r="BB191" i="14"/>
  <c r="N195" i="14"/>
  <c r="F195" i="14"/>
  <c r="BD152" i="14"/>
  <c r="AV152" i="14"/>
  <c r="AN152" i="14"/>
  <c r="AQ113" i="14"/>
  <c r="AI113" i="14"/>
  <c r="AA113" i="14"/>
  <c r="AN79" i="14"/>
  <c r="X78" i="14"/>
  <c r="X75" i="14"/>
  <c r="AF230" i="14"/>
  <c r="BD233" i="14"/>
  <c r="AV233" i="14"/>
  <c r="AN233" i="14"/>
  <c r="AF233" i="14"/>
  <c r="X233" i="14"/>
  <c r="P233" i="14"/>
  <c r="H233" i="14"/>
  <c r="BD232" i="14"/>
  <c r="AV232" i="14"/>
  <c r="AN232" i="14"/>
  <c r="X232" i="14"/>
  <c r="BD231" i="14"/>
  <c r="V194" i="14"/>
  <c r="BB192" i="14"/>
  <c r="BB195" i="14"/>
  <c r="M195" i="14"/>
  <c r="Y194" i="14"/>
  <c r="R194" i="14"/>
  <c r="AL193" i="14"/>
  <c r="AD193" i="14"/>
  <c r="AQ154" i="14"/>
  <c r="AI154" i="14"/>
  <c r="G154" i="14"/>
  <c r="K117" i="14"/>
  <c r="BD79" i="14"/>
  <c r="AN78" i="14"/>
  <c r="BD76" i="14"/>
  <c r="AV76" i="14"/>
  <c r="AN76" i="14"/>
  <c r="AF76" i="14"/>
  <c r="X76" i="14"/>
  <c r="P76" i="14"/>
  <c r="H76" i="14"/>
  <c r="BD75" i="14"/>
  <c r="AV75" i="14"/>
  <c r="AN75" i="14"/>
  <c r="AF75" i="14"/>
  <c r="P75" i="14"/>
  <c r="BB230" i="14"/>
  <c r="AT195" i="14"/>
  <c r="AH195" i="14"/>
  <c r="Z195" i="14"/>
  <c r="L195" i="14"/>
  <c r="J194" i="14"/>
  <c r="BF193" i="14"/>
  <c r="AR193" i="14"/>
  <c r="AS114" i="14"/>
  <c r="AZ113" i="14"/>
  <c r="AO113" i="14"/>
  <c r="BD78" i="14"/>
  <c r="H77" i="14"/>
  <c r="G78" i="14"/>
  <c r="BC77" i="14"/>
  <c r="AU77" i="14"/>
  <c r="AM77" i="14"/>
  <c r="AE77" i="14"/>
  <c r="W77" i="14"/>
  <c r="O77" i="14"/>
  <c r="G77" i="14"/>
  <c r="BD117" i="14"/>
  <c r="AW117" i="14"/>
  <c r="T117" i="14"/>
  <c r="M117" i="14"/>
  <c r="AV116" i="14"/>
  <c r="AO116" i="14"/>
  <c r="H116" i="14"/>
  <c r="AR115" i="14"/>
  <c r="Q115" i="14"/>
  <c r="I115" i="14"/>
  <c r="AW114" i="14"/>
  <c r="AW113" i="14"/>
  <c r="P79" i="14"/>
  <c r="AL41" i="14"/>
  <c r="AD41" i="14"/>
  <c r="AK40" i="14"/>
  <c r="N40" i="14"/>
  <c r="G40" i="14"/>
  <c r="AV39" i="14"/>
  <c r="BH38" i="14"/>
  <c r="AZ38" i="14"/>
  <c r="AR38" i="14"/>
  <c r="AJ38" i="14"/>
  <c r="AB38" i="14"/>
  <c r="T38" i="14"/>
  <c r="L38" i="14"/>
  <c r="BH37" i="14"/>
  <c r="AZ37" i="14"/>
  <c r="AR37" i="14"/>
  <c r="AJ37" i="14"/>
  <c r="AB37" i="14"/>
  <c r="T37" i="14"/>
  <c r="L37" i="14"/>
  <c r="AR234" i="14"/>
  <c r="AJ234" i="14"/>
  <c r="AB234" i="14"/>
  <c r="T234" i="14"/>
  <c r="L234" i="14"/>
  <c r="V193" i="14"/>
  <c r="BC117" i="14"/>
  <c r="AV117" i="14"/>
  <c r="AP117" i="14"/>
  <c r="AH117" i="14"/>
  <c r="L117" i="14"/>
  <c r="E117" i="14"/>
  <c r="AU116" i="14"/>
  <c r="AN116" i="14"/>
  <c r="AG116" i="14"/>
  <c r="T116" i="14"/>
  <c r="G116" i="14"/>
  <c r="AQ115" i="14"/>
  <c r="X115" i="14"/>
  <c r="P115" i="14"/>
  <c r="H115" i="14"/>
  <c r="AF79" i="14"/>
  <c r="V41" i="14"/>
  <c r="H41" i="14"/>
  <c r="BE40" i="14"/>
  <c r="T40" i="14"/>
  <c r="F40" i="14"/>
  <c r="BB39" i="14"/>
  <c r="BN190" i="14"/>
  <c r="AE195" i="14"/>
  <c r="BC193" i="14"/>
  <c r="AV79" i="14"/>
  <c r="Z231" i="14"/>
  <c r="AN192" i="14"/>
  <c r="AD195" i="14"/>
  <c r="N194" i="14"/>
  <c r="F194" i="14"/>
  <c r="AE154" i="14"/>
  <c r="AA117" i="14"/>
  <c r="AI116" i="14"/>
  <c r="BA117" i="14"/>
  <c r="AN117" i="14"/>
  <c r="AF117" i="14"/>
  <c r="Y117" i="14"/>
  <c r="AS116" i="14"/>
  <c r="AV115" i="14"/>
  <c r="N113" i="14"/>
  <c r="V116" i="14"/>
  <c r="V117" i="14"/>
  <c r="V114" i="14"/>
  <c r="U75" i="14"/>
  <c r="M78" i="14"/>
  <c r="M77" i="14"/>
  <c r="BA79" i="14"/>
  <c r="AS79" i="14"/>
  <c r="E79" i="14"/>
  <c r="AK78" i="14"/>
  <c r="AM234" i="14"/>
  <c r="AX234" i="14"/>
  <c r="AI234" i="14"/>
  <c r="BG195" i="14"/>
  <c r="AE194" i="14"/>
  <c r="H193" i="14"/>
  <c r="AL152" i="14"/>
  <c r="BB156" i="14"/>
  <c r="AT156" i="14"/>
  <c r="AL156" i="14"/>
  <c r="AD156" i="14"/>
  <c r="V156" i="14"/>
  <c r="N156" i="14"/>
  <c r="F156" i="14"/>
  <c r="BB155" i="14"/>
  <c r="AT155" i="14"/>
  <c r="AD155" i="14"/>
  <c r="V155" i="14"/>
  <c r="N155" i="14"/>
  <c r="BE234" i="14"/>
  <c r="AW234" i="14"/>
  <c r="AP234" i="14"/>
  <c r="AH234" i="14"/>
  <c r="R234" i="14"/>
  <c r="J234" i="14"/>
  <c r="AU193" i="14"/>
  <c r="BO190" i="14"/>
  <c r="BF195" i="14"/>
  <c r="BA195" i="14"/>
  <c r="AM195" i="14"/>
  <c r="AG195" i="14"/>
  <c r="S195" i="14"/>
  <c r="BH194" i="14"/>
  <c r="AT194" i="14"/>
  <c r="AL194" i="14"/>
  <c r="AX193" i="14"/>
  <c r="AJ193" i="14"/>
  <c r="AB193" i="14"/>
  <c r="AS154" i="14"/>
  <c r="AS155" i="14"/>
  <c r="BM151" i="14"/>
  <c r="BL151" i="14"/>
  <c r="BD154" i="14"/>
  <c r="AW154" i="14"/>
  <c r="AP154" i="14"/>
  <c r="N117" i="14"/>
  <c r="F116" i="14"/>
  <c r="BH113" i="14"/>
  <c r="BC37" i="14"/>
  <c r="BC38" i="14"/>
  <c r="AU37" i="14"/>
  <c r="AU38" i="14"/>
  <c r="AM37" i="14"/>
  <c r="AM38" i="14"/>
  <c r="AE37" i="14"/>
  <c r="AE38" i="14"/>
  <c r="O37" i="14"/>
  <c r="O38" i="14"/>
  <c r="AE234" i="14"/>
  <c r="BO229" i="14"/>
  <c r="BF234" i="14"/>
  <c r="AQ234" i="14"/>
  <c r="AA234" i="14"/>
  <c r="O194" i="14"/>
  <c r="X194" i="14"/>
  <c r="AL153" i="14"/>
  <c r="BN229" i="14"/>
  <c r="AO234" i="14"/>
  <c r="AG234" i="14"/>
  <c r="Y234" i="14"/>
  <c r="Q234" i="14"/>
  <c r="AU194" i="14"/>
  <c r="AZ195" i="14"/>
  <c r="AS195" i="14"/>
  <c r="AF195" i="14"/>
  <c r="Y195" i="14"/>
  <c r="R195" i="14"/>
  <c r="J195" i="14"/>
  <c r="AZ194" i="14"/>
  <c r="AK194" i="14"/>
  <c r="P194" i="14"/>
  <c r="H194" i="14"/>
  <c r="BD193" i="14"/>
  <c r="AW193" i="14"/>
  <c r="AP193" i="14"/>
  <c r="AI193" i="14"/>
  <c r="T193" i="14"/>
  <c r="F193" i="14"/>
  <c r="AD116" i="14"/>
  <c r="BC116" i="14"/>
  <c r="AE115" i="14"/>
  <c r="BO74" i="14"/>
  <c r="F78" i="14"/>
  <c r="AT79" i="14"/>
  <c r="AL79" i="14"/>
  <c r="AD79" i="14"/>
  <c r="V79" i="14"/>
  <c r="N79" i="14"/>
  <c r="F79" i="14"/>
  <c r="BB78" i="14"/>
  <c r="AT78" i="14"/>
  <c r="AL78" i="14"/>
  <c r="AD78" i="14"/>
  <c r="V78" i="14"/>
  <c r="N78" i="14"/>
  <c r="AP156" i="14"/>
  <c r="Z156" i="14"/>
  <c r="BL229" i="14"/>
  <c r="BM229" i="14"/>
  <c r="BA234" i="14"/>
  <c r="AT234" i="14"/>
  <c r="AL234" i="14"/>
  <c r="AM194" i="14"/>
  <c r="AW195" i="14"/>
  <c r="AP195" i="14"/>
  <c r="AJ195" i="14"/>
  <c r="AC195" i="14"/>
  <c r="V195" i="14"/>
  <c r="O195" i="14"/>
  <c r="G195" i="14"/>
  <c r="BD194" i="14"/>
  <c r="AP194" i="14"/>
  <c r="AH194" i="14"/>
  <c r="T194" i="14"/>
  <c r="E194" i="14"/>
  <c r="AN193" i="14"/>
  <c r="AF193" i="14"/>
  <c r="X193" i="14"/>
  <c r="Q193" i="14"/>
  <c r="J193" i="14"/>
  <c r="BE156" i="14"/>
  <c r="AW156" i="14"/>
  <c r="AO156" i="14"/>
  <c r="AG156" i="14"/>
  <c r="Y156" i="14"/>
  <c r="Q156" i="14"/>
  <c r="I156" i="14"/>
  <c r="BE155" i="14"/>
  <c r="AW155" i="14"/>
  <c r="AO155" i="14"/>
  <c r="AG155" i="14"/>
  <c r="Y155" i="14"/>
  <c r="Q155" i="14"/>
  <c r="X154" i="14"/>
  <c r="Q154" i="14"/>
  <c r="BC113" i="14"/>
  <c r="BH117" i="14"/>
  <c r="AZ116" i="14"/>
  <c r="AE116" i="14"/>
  <c r="L116" i="14"/>
  <c r="BC115" i="14"/>
  <c r="BG39" i="14"/>
  <c r="BG37" i="14"/>
  <c r="BG38" i="14"/>
  <c r="AY39" i="14"/>
  <c r="AY37" i="14"/>
  <c r="AY38" i="14"/>
  <c r="AQ37" i="14"/>
  <c r="AQ38" i="14"/>
  <c r="AI37" i="14"/>
  <c r="AI38" i="14"/>
  <c r="AA39" i="14"/>
  <c r="AA37" i="14"/>
  <c r="AA38" i="14"/>
  <c r="S39" i="14"/>
  <c r="S37" i="14"/>
  <c r="S38" i="14"/>
  <c r="W41" i="14"/>
  <c r="BF40" i="14"/>
  <c r="BC39" i="14"/>
  <c r="R39" i="14"/>
  <c r="AU231" i="14"/>
  <c r="BC234" i="14"/>
  <c r="BB116" i="14"/>
  <c r="BB117" i="14"/>
  <c r="BB115" i="14"/>
  <c r="BB113" i="14"/>
  <c r="AL116" i="14"/>
  <c r="AL114" i="14"/>
  <c r="AL117" i="14"/>
  <c r="AD115" i="14"/>
  <c r="AD114" i="14"/>
  <c r="BO112" i="14"/>
  <c r="F114" i="14"/>
  <c r="AC75" i="14"/>
  <c r="BM74" i="14"/>
  <c r="E78" i="14"/>
  <c r="AK79" i="14"/>
  <c r="M79" i="14"/>
  <c r="BA78" i="14"/>
  <c r="AS78" i="14"/>
  <c r="AC78" i="14"/>
  <c r="U78" i="14"/>
  <c r="AU234" i="14"/>
  <c r="AU192" i="14"/>
  <c r="BD195" i="14"/>
  <c r="W195" i="14"/>
  <c r="P195" i="14"/>
  <c r="H195" i="14"/>
  <c r="BO151" i="14"/>
  <c r="R154" i="14"/>
  <c r="BF156" i="14"/>
  <c r="AX156" i="14"/>
  <c r="AH156" i="14"/>
  <c r="AZ234" i="14"/>
  <c r="AS234" i="14"/>
  <c r="AK234" i="14"/>
  <c r="AC234" i="14"/>
  <c r="U234" i="14"/>
  <c r="BB194" i="14"/>
  <c r="S194" i="14"/>
  <c r="BL190" i="14"/>
  <c r="BM190" i="14"/>
  <c r="BC195" i="14"/>
  <c r="AV195" i="14"/>
  <c r="AO195" i="14"/>
  <c r="AB195" i="14"/>
  <c r="U195" i="14"/>
  <c r="Z194" i="14"/>
  <c r="L194" i="14"/>
  <c r="BH193" i="14"/>
  <c r="W193" i="14"/>
  <c r="P193" i="14"/>
  <c r="BN151" i="14"/>
  <c r="BD156" i="14"/>
  <c r="AV156" i="14"/>
  <c r="AN156" i="14"/>
  <c r="AF156" i="14"/>
  <c r="X156" i="14"/>
  <c r="P156" i="14"/>
  <c r="H156" i="14"/>
  <c r="BD155" i="14"/>
  <c r="AV155" i="14"/>
  <c r="AN155" i="14"/>
  <c r="AF155" i="14"/>
  <c r="X155" i="14"/>
  <c r="P155" i="14"/>
  <c r="AD154" i="14"/>
  <c r="P154" i="14"/>
  <c r="N116" i="14"/>
  <c r="AL115" i="14"/>
  <c r="BG116" i="14"/>
  <c r="BG114" i="14"/>
  <c r="BG117" i="14"/>
  <c r="BG113" i="14"/>
  <c r="AY114" i="14"/>
  <c r="AY113" i="14"/>
  <c r="AY116" i="14"/>
  <c r="AQ116" i="14"/>
  <c r="AQ114" i="14"/>
  <c r="S117" i="14"/>
  <c r="S114" i="14"/>
  <c r="AZ117" i="14"/>
  <c r="AM117" i="14"/>
  <c r="AE117" i="14"/>
  <c r="AR116" i="14"/>
  <c r="AU115" i="14"/>
  <c r="AB115" i="14"/>
  <c r="AX79" i="14"/>
  <c r="AP79" i="14"/>
  <c r="AH79" i="14"/>
  <c r="Z79" i="14"/>
  <c r="R79" i="14"/>
  <c r="J79" i="14"/>
  <c r="BF78" i="14"/>
  <c r="AX78" i="14"/>
  <c r="AP78" i="14"/>
  <c r="AH78" i="14"/>
  <c r="Z78" i="14"/>
  <c r="R78" i="14"/>
  <c r="AX37" i="14"/>
  <c r="AX38" i="14"/>
  <c r="AP37" i="14"/>
  <c r="AP38" i="14"/>
  <c r="Z37" i="14"/>
  <c r="Z38" i="14"/>
  <c r="J37" i="14"/>
  <c r="J38" i="14"/>
  <c r="O41" i="14"/>
  <c r="AU39" i="14"/>
  <c r="AC79" i="14"/>
  <c r="BG234" i="14"/>
  <c r="AY234" i="14"/>
  <c r="BH195" i="14"/>
  <c r="AU195" i="14"/>
  <c r="AI195" i="14"/>
  <c r="AA195" i="14"/>
  <c r="T195" i="14"/>
  <c r="AV194" i="14"/>
  <c r="AN194" i="14"/>
  <c r="AF194" i="14"/>
  <c r="K194" i="14"/>
  <c r="AZ193" i="14"/>
  <c r="J155" i="14"/>
  <c r="X195" i="14"/>
  <c r="AV193" i="14"/>
  <c r="AT115" i="14"/>
  <c r="AT116" i="14"/>
  <c r="AT114" i="14"/>
  <c r="U79" i="14"/>
  <c r="AL155" i="14"/>
  <c r="BC156" i="14"/>
  <c r="O155" i="14"/>
  <c r="H155" i="14"/>
  <c r="AY154" i="14"/>
  <c r="AJ154" i="14"/>
  <c r="O154" i="14"/>
  <c r="H154" i="14"/>
  <c r="E116" i="14"/>
  <c r="BM112" i="14"/>
  <c r="BL112" i="14"/>
  <c r="AO117" i="14"/>
  <c r="AG117" i="14"/>
  <c r="BH116" i="14"/>
  <c r="BA116" i="14"/>
  <c r="AM116" i="14"/>
  <c r="AF116" i="14"/>
  <c r="S116" i="14"/>
  <c r="BD115" i="14"/>
  <c r="AJ115" i="14"/>
  <c r="W115" i="14"/>
  <c r="O115" i="14"/>
  <c r="G115" i="14"/>
  <c r="BF41" i="14"/>
  <c r="N41" i="14"/>
  <c r="G41" i="14"/>
  <c r="AX40" i="14"/>
  <c r="AT39" i="14"/>
  <c r="AM39" i="14"/>
  <c r="AE39" i="14"/>
  <c r="W39" i="14"/>
  <c r="P39" i="14"/>
  <c r="V115" i="14"/>
  <c r="N115" i="14"/>
  <c r="F115" i="14"/>
  <c r="BG79" i="14"/>
  <c r="AY79" i="14"/>
  <c r="AQ79" i="14"/>
  <c r="AI79" i="14"/>
  <c r="AA79" i="14"/>
  <c r="S79" i="14"/>
  <c r="BG78" i="14"/>
  <c r="BE41" i="14"/>
  <c r="AX41" i="14"/>
  <c r="F41" i="14"/>
  <c r="BC40" i="14"/>
  <c r="AW40" i="14"/>
  <c r="AP40" i="14"/>
  <c r="AH40" i="14"/>
  <c r="Z40" i="14"/>
  <c r="AL39" i="14"/>
  <c r="AD39" i="14"/>
  <c r="V39" i="14"/>
  <c r="O39" i="14"/>
  <c r="AW38" i="14"/>
  <c r="AW37" i="14"/>
  <c r="BD41" i="14"/>
  <c r="AW41" i="14"/>
  <c r="AP41" i="14"/>
  <c r="AH41" i="14"/>
  <c r="AV40" i="14"/>
  <c r="R40" i="14"/>
  <c r="AR39" i="14"/>
  <c r="N39" i="14"/>
  <c r="BD38" i="14"/>
  <c r="AV38" i="14"/>
  <c r="AN38" i="14"/>
  <c r="AF38" i="14"/>
  <c r="X38" i="14"/>
  <c r="P38" i="14"/>
  <c r="H38" i="14"/>
  <c r="BD37" i="14"/>
  <c r="AV37" i="14"/>
  <c r="AN37" i="14"/>
  <c r="AF37" i="14"/>
  <c r="X37" i="14"/>
  <c r="P37" i="14"/>
  <c r="H37" i="14"/>
  <c r="BH156" i="14"/>
  <c r="AZ156" i="14"/>
  <c r="AR156" i="14"/>
  <c r="AJ156" i="14"/>
  <c r="AB156" i="14"/>
  <c r="T156" i="14"/>
  <c r="L156" i="14"/>
  <c r="BH155" i="14"/>
  <c r="AZ155" i="14"/>
  <c r="AR155" i="14"/>
  <c r="AJ155" i="14"/>
  <c r="AB155" i="14"/>
  <c r="T155" i="14"/>
  <c r="F155" i="14"/>
  <c r="BC154" i="14"/>
  <c r="AV154" i="14"/>
  <c r="AS117" i="14"/>
  <c r="W117" i="14"/>
  <c r="P117" i="14"/>
  <c r="I117" i="14"/>
  <c r="AJ116" i="14"/>
  <c r="W116" i="14"/>
  <c r="BH115" i="14"/>
  <c r="AN115" i="14"/>
  <c r="AA115" i="14"/>
  <c r="T115" i="14"/>
  <c r="L115" i="14"/>
  <c r="BN74" i="14"/>
  <c r="BE79" i="14"/>
  <c r="AO79" i="14"/>
  <c r="Y79" i="14"/>
  <c r="I79" i="14"/>
  <c r="AW78" i="14"/>
  <c r="AG78" i="14"/>
  <c r="Q78" i="14"/>
  <c r="J78" i="14"/>
  <c r="BG77" i="14"/>
  <c r="AY77" i="14"/>
  <c r="AQ77" i="14"/>
  <c r="AI77" i="14"/>
  <c r="AA77" i="14"/>
  <c r="S77" i="14"/>
  <c r="K77" i="14"/>
  <c r="BC41" i="14"/>
  <c r="AO41" i="14"/>
  <c r="AG41" i="14"/>
  <c r="Z41" i="14"/>
  <c r="AU40" i="14"/>
  <c r="X40" i="14"/>
  <c r="J40" i="14"/>
  <c r="BF39" i="14"/>
  <c r="M39" i="14"/>
  <c r="G39" i="14"/>
  <c r="BG156" i="14"/>
  <c r="AQ156" i="14"/>
  <c r="AI156" i="14"/>
  <c r="AA156" i="14"/>
  <c r="S156" i="14"/>
  <c r="K156" i="14"/>
  <c r="S155" i="14"/>
  <c r="E155" i="14"/>
  <c r="AN154" i="14"/>
  <c r="S154" i="14"/>
  <c r="I116" i="14"/>
  <c r="BN112" i="14"/>
  <c r="BF117" i="14"/>
  <c r="AR117" i="14"/>
  <c r="AK117" i="14"/>
  <c r="AC117" i="14"/>
  <c r="O117" i="14"/>
  <c r="H117" i="14"/>
  <c r="BE116" i="14"/>
  <c r="P116" i="14"/>
  <c r="BG115" i="14"/>
  <c r="AM115" i="14"/>
  <c r="S115" i="14"/>
  <c r="K115" i="14"/>
  <c r="BB41" i="14"/>
  <c r="AU41" i="14"/>
  <c r="AN41" i="14"/>
  <c r="R41" i="14"/>
  <c r="AT40" i="14"/>
  <c r="AM40" i="14"/>
  <c r="AE40" i="14"/>
  <c r="W40" i="14"/>
  <c r="BE39" i="14"/>
  <c r="AX39" i="14"/>
  <c r="L39" i="14"/>
  <c r="F39" i="14"/>
  <c r="AL38" i="14"/>
  <c r="AL37" i="14"/>
  <c r="R156" i="14"/>
  <c r="J156" i="14"/>
  <c r="BF155" i="14"/>
  <c r="AX155" i="14"/>
  <c r="AP155" i="14"/>
  <c r="AH155" i="14"/>
  <c r="Z155" i="14"/>
  <c r="R155" i="14"/>
  <c r="BB154" i="14"/>
  <c r="AM154" i="14"/>
  <c r="AF154" i="14"/>
  <c r="K154" i="14"/>
  <c r="BE117" i="14"/>
  <c r="AX117" i="14"/>
  <c r="AJ117" i="14"/>
  <c r="AB117" i="14"/>
  <c r="U117" i="14"/>
  <c r="G117" i="14"/>
  <c r="BD116" i="14"/>
  <c r="AW116" i="14"/>
  <c r="AB116" i="14"/>
  <c r="O116" i="14"/>
  <c r="AZ115" i="14"/>
  <c r="AF115" i="14"/>
  <c r="R115" i="14"/>
  <c r="J115" i="14"/>
  <c r="BC79" i="14"/>
  <c r="Y38" i="14"/>
  <c r="N38" i="14"/>
  <c r="AT41" i="14"/>
  <c r="AM41" i="14"/>
  <c r="AE41" i="14"/>
  <c r="X41" i="14"/>
  <c r="J41" i="14"/>
  <c r="AL40" i="14"/>
  <c r="AD40" i="14"/>
  <c r="V40" i="14"/>
  <c r="O40" i="14"/>
  <c r="AP39" i="14"/>
  <c r="AH39" i="14"/>
  <c r="Z39" i="14"/>
  <c r="AW115" i="14"/>
  <c r="AY115" i="14"/>
  <c r="AI115" i="14"/>
  <c r="AA116" i="14"/>
  <c r="K116" i="14"/>
  <c r="H39" i="14"/>
  <c r="AQ39" i="14"/>
  <c r="AI39" i="14"/>
  <c r="Y116" i="14"/>
  <c r="AY117" i="14"/>
  <c r="AT117" i="14"/>
  <c r="AI117" i="14"/>
  <c r="K79" i="14"/>
  <c r="AZ41" i="14"/>
  <c r="AJ41" i="14"/>
  <c r="T41" i="14"/>
  <c r="BH40" i="14"/>
  <c r="AR40" i="14"/>
  <c r="P40" i="14"/>
  <c r="L40" i="14"/>
  <c r="AN39" i="14"/>
  <c r="AJ39" i="14"/>
  <c r="AV41" i="14"/>
  <c r="AF41" i="14"/>
  <c r="P41" i="14"/>
  <c r="BD40" i="14"/>
  <c r="AN40" i="14"/>
  <c r="AJ40" i="14"/>
  <c r="H40" i="14"/>
  <c r="BH39" i="14"/>
  <c r="AF39" i="14"/>
  <c r="AB39" i="14"/>
  <c r="BH41" i="14"/>
  <c r="AR41" i="14"/>
  <c r="AB41" i="14"/>
  <c r="L41" i="14"/>
  <c r="AZ40" i="14"/>
  <c r="AF40" i="14"/>
  <c r="AB40" i="14"/>
  <c r="BD39" i="14"/>
  <c r="AZ39" i="14"/>
  <c r="X39" i="14"/>
  <c r="T39" i="14"/>
  <c r="BG41" i="14"/>
  <c r="AY41" i="14"/>
  <c r="AQ41" i="14"/>
  <c r="AI41" i="14"/>
  <c r="AA41" i="14"/>
  <c r="S41" i="14"/>
  <c r="K41" i="14"/>
  <c r="BG40" i="14"/>
  <c r="AY40" i="14"/>
  <c r="AQ40" i="14"/>
  <c r="AI40" i="14"/>
  <c r="AA40" i="14"/>
  <c r="S40" i="14"/>
  <c r="K40" i="14"/>
  <c r="BL75" i="14" l="1"/>
  <c r="F261" i="14"/>
  <c r="BL78" i="14"/>
  <c r="F260" i="14"/>
  <c r="H259" i="14"/>
  <c r="E261" i="14"/>
  <c r="BM38" i="14"/>
  <c r="G261" i="14"/>
  <c r="E260" i="14"/>
  <c r="BL77" i="14"/>
  <c r="E259" i="14"/>
  <c r="BM39" i="14"/>
  <c r="H261" i="14"/>
  <c r="F259" i="14"/>
  <c r="BM40" i="14"/>
  <c r="BM41" i="14"/>
  <c r="G259" i="14"/>
  <c r="BL76" i="14"/>
  <c r="BL79" i="14"/>
  <c r="G260" i="14"/>
  <c r="H260" i="14"/>
  <c r="T248" i="14" a="1"/>
  <c r="T248" i="14" s="1"/>
  <c r="H248" i="14" a="1"/>
  <c r="H248" i="14" s="1"/>
  <c r="N248" i="14" a="1"/>
  <c r="N248" i="14" s="1"/>
  <c r="S248" i="14" a="1"/>
  <c r="S248" i="14" s="1"/>
  <c r="G248" i="14" a="1"/>
  <c r="G248" i="14" s="1"/>
  <c r="M248" i="14" a="1"/>
  <c r="M248" i="14" s="1"/>
  <c r="Q248" i="14" a="1"/>
  <c r="Q248" i="14" s="1"/>
  <c r="E248" i="14" a="1"/>
  <c r="E248" i="14" s="1"/>
  <c r="K248" i="14" a="1"/>
  <c r="K248" i="14" s="1"/>
  <c r="V248" i="14" a="1"/>
  <c r="V248" i="14" s="1"/>
  <c r="J248" i="14" a="1"/>
  <c r="J248" i="14" s="1"/>
  <c r="P248" i="14" a="1"/>
  <c r="P248" i="14" s="1"/>
  <c r="S244" i="14" a="1"/>
  <c r="S244" i="14" s="1"/>
  <c r="G244" i="14" a="1"/>
  <c r="G244" i="14" s="1"/>
  <c r="M244" i="14" a="1"/>
  <c r="M244" i="14" s="1"/>
  <c r="T244" i="14" a="1"/>
  <c r="T244" i="14" s="1"/>
  <c r="H244" i="14" a="1"/>
  <c r="H244" i="14" s="1"/>
  <c r="N244" i="14" a="1"/>
  <c r="N244" i="14" s="1"/>
  <c r="V244" i="14" a="1"/>
  <c r="V244" i="14" s="1"/>
  <c r="J244" i="14" a="1"/>
  <c r="J244" i="14" s="1"/>
  <c r="P244" i="14" a="1"/>
  <c r="P244" i="14" s="1"/>
  <c r="Q244" i="14" a="1"/>
  <c r="Q244" i="14" s="1"/>
  <c r="E244" i="14" a="1"/>
  <c r="E244" i="14" s="1"/>
  <c r="K244" i="14" a="1"/>
  <c r="K244" i="14" s="1"/>
  <c r="M252" i="14" a="1"/>
  <c r="M252" i="14" s="1"/>
  <c r="G250" i="14" a="1"/>
  <c r="G250" i="14" s="1"/>
  <c r="S252" i="14" a="1"/>
  <c r="S252" i="14" s="1"/>
  <c r="S250" i="14" a="1"/>
  <c r="S250" i="14" s="1"/>
  <c r="M250" i="14" a="1"/>
  <c r="M250" i="14" s="1"/>
  <c r="G252" i="14" a="1"/>
  <c r="G252" i="14" s="1"/>
  <c r="Q247" i="14" a="1"/>
  <c r="Q247" i="14" s="1"/>
  <c r="V252" i="14" a="1"/>
  <c r="V252" i="14" s="1"/>
  <c r="P250" i="14" a="1"/>
  <c r="P250" i="14" s="1"/>
  <c r="V250" i="14" a="1"/>
  <c r="V250" i="14" s="1"/>
  <c r="J250" i="14" a="1"/>
  <c r="J250" i="14" s="1"/>
  <c r="J252" i="14" a="1"/>
  <c r="J252" i="14" s="1"/>
  <c r="P252" i="14" a="1"/>
  <c r="P252" i="14" s="1"/>
  <c r="E249" i="14" a="1"/>
  <c r="E249" i="14" s="1"/>
  <c r="Q250" i="14" a="1"/>
  <c r="Q250" i="14" s="1"/>
  <c r="E252" i="14" a="1"/>
  <c r="E252" i="14" s="1"/>
  <c r="K250" i="14" a="1"/>
  <c r="K250" i="14" s="1"/>
  <c r="K252" i="14" a="1"/>
  <c r="K252" i="14" s="1"/>
  <c r="Q252" i="14" a="1"/>
  <c r="Q252" i="14" s="1"/>
  <c r="E250" i="14" a="1"/>
  <c r="E250" i="14" s="1"/>
  <c r="N252" i="14" a="1"/>
  <c r="N252" i="14" s="1"/>
  <c r="T250" i="14" a="1"/>
  <c r="T250" i="14" s="1"/>
  <c r="H252" i="14" a="1"/>
  <c r="H252" i="14" s="1"/>
  <c r="H250" i="14" a="1"/>
  <c r="H250" i="14" s="1"/>
  <c r="T252" i="14" a="1"/>
  <c r="T252" i="14" s="1"/>
  <c r="N250" i="14" a="1"/>
  <c r="N250" i="14" s="1"/>
  <c r="K247" i="14" a="1"/>
  <c r="K247" i="14" s="1"/>
  <c r="H249" i="14" a="1"/>
  <c r="H249" i="14" s="1"/>
  <c r="H247" i="14" a="1"/>
  <c r="H247" i="14" s="1"/>
  <c r="T249" i="14" a="1"/>
  <c r="T249" i="14" s="1"/>
  <c r="N249" i="14" a="1"/>
  <c r="N249" i="14" s="1"/>
  <c r="N247" i="14" a="1"/>
  <c r="N247" i="14" s="1"/>
  <c r="T247" i="14" a="1"/>
  <c r="T247" i="14" s="1"/>
  <c r="G249" i="14" a="1"/>
  <c r="G249" i="14" s="1"/>
  <c r="M249" i="14" a="1"/>
  <c r="M249" i="14" s="1"/>
  <c r="G247" i="14" a="1"/>
  <c r="G247" i="14" s="1"/>
  <c r="S249" i="14" a="1"/>
  <c r="S249" i="14" s="1"/>
  <c r="S247" i="14" a="1"/>
  <c r="S247" i="14" s="1"/>
  <c r="M247" i="14" a="1"/>
  <c r="M247" i="14" s="1"/>
  <c r="Q249" i="14" a="1"/>
  <c r="Q249" i="14" s="1"/>
  <c r="V249" i="14" a="1"/>
  <c r="V249" i="14" s="1"/>
  <c r="P247" i="14" a="1"/>
  <c r="P247" i="14" s="1"/>
  <c r="J247" i="14" a="1"/>
  <c r="J247" i="14" s="1"/>
  <c r="V247" i="14" a="1"/>
  <c r="V247" i="14" s="1"/>
  <c r="J249" i="14" a="1"/>
  <c r="J249" i="14" s="1"/>
  <c r="P249" i="14" a="1"/>
  <c r="P249" i="14" s="1"/>
  <c r="E247" i="14" a="1"/>
  <c r="E247" i="14" s="1"/>
  <c r="K249" i="14" a="1"/>
  <c r="K249" i="14" s="1"/>
  <c r="E240" i="14" a="1"/>
  <c r="E240" i="14" s="1"/>
  <c r="Q240" i="14" a="1"/>
  <c r="Q240" i="14" s="1"/>
  <c r="M241" i="14" a="1"/>
  <c r="M241" i="14" s="1"/>
  <c r="G242" i="14" a="1"/>
  <c r="G242" i="14" s="1"/>
  <c r="M246" i="14" a="1"/>
  <c r="M246" i="14" s="1"/>
  <c r="G245" i="14" a="1"/>
  <c r="G245" i="14" s="1"/>
  <c r="S242" i="14" a="1"/>
  <c r="S242" i="14" s="1"/>
  <c r="G240" i="14" a="1"/>
  <c r="G240" i="14" s="1"/>
  <c r="S245" i="14" a="1"/>
  <c r="S245" i="14" s="1"/>
  <c r="S240" i="14" a="1"/>
  <c r="S240" i="14" s="1"/>
  <c r="S246" i="14" a="1"/>
  <c r="S246" i="14" s="1"/>
  <c r="M245" i="14" a="1"/>
  <c r="M245" i="14" s="1"/>
  <c r="G243" i="14" a="1"/>
  <c r="G243" i="14" s="1"/>
  <c r="S241" i="14" a="1"/>
  <c r="S241" i="14" s="1"/>
  <c r="M240" i="14" a="1"/>
  <c r="M240" i="14" s="1"/>
  <c r="M243" i="14" a="1"/>
  <c r="M243" i="14" s="1"/>
  <c r="G246" i="14" a="1"/>
  <c r="G246" i="14" s="1"/>
  <c r="S243" i="14" a="1"/>
  <c r="S243" i="14" s="1"/>
  <c r="G241" i="14" a="1"/>
  <c r="G241" i="14" s="1"/>
  <c r="M242" i="14" a="1"/>
  <c r="M242" i="14" s="1"/>
  <c r="E241" i="14" a="1"/>
  <c r="E241" i="14" s="1"/>
  <c r="K245" i="14" a="1"/>
  <c r="K245" i="14" s="1"/>
  <c r="Q243" i="14" a="1"/>
  <c r="Q243" i="14" s="1"/>
  <c r="K241" i="14" a="1"/>
  <c r="K241" i="14" s="1"/>
  <c r="K243" i="14" a="1"/>
  <c r="K243" i="14" s="1"/>
  <c r="Q245" i="14" a="1"/>
  <c r="Q245" i="14" s="1"/>
  <c r="Q242" i="14" a="1"/>
  <c r="Q242" i="14" s="1"/>
  <c r="Q246" i="14" a="1"/>
  <c r="Q246" i="14" s="1"/>
  <c r="E246" i="14" a="1"/>
  <c r="E246" i="14" s="1"/>
  <c r="N246" i="14" a="1"/>
  <c r="N246" i="14" s="1"/>
  <c r="H245" i="14" a="1"/>
  <c r="H245" i="14" s="1"/>
  <c r="T242" i="14" a="1"/>
  <c r="T242" i="14" s="1"/>
  <c r="N241" i="14" a="1"/>
  <c r="N241" i="14" s="1"/>
  <c r="H240" i="14" a="1"/>
  <c r="H240" i="14" s="1"/>
  <c r="N242" i="14" a="1"/>
  <c r="N242" i="14" s="1"/>
  <c r="T246" i="14" a="1"/>
  <c r="T246" i="14" s="1"/>
  <c r="N245" i="14" a="1"/>
  <c r="N245" i="14" s="1"/>
  <c r="H243" i="14" a="1"/>
  <c r="H243" i="14" s="1"/>
  <c r="T241" i="14" a="1"/>
  <c r="T241" i="14" s="1"/>
  <c r="N240" i="14" a="1"/>
  <c r="N240" i="14" s="1"/>
  <c r="H246" i="14" a="1"/>
  <c r="H246" i="14" s="1"/>
  <c r="T243" i="14" a="1"/>
  <c r="T243" i="14" s="1"/>
  <c r="H241" i="14" a="1"/>
  <c r="H241" i="14" s="1"/>
  <c r="T245" i="14" a="1"/>
  <c r="T245" i="14" s="1"/>
  <c r="N243" i="14" a="1"/>
  <c r="N243" i="14" s="1"/>
  <c r="H242" i="14" a="1"/>
  <c r="H242" i="14" s="1"/>
  <c r="T240" i="14" a="1"/>
  <c r="T240" i="14" s="1"/>
  <c r="E243" i="14" a="1"/>
  <c r="E243" i="14" s="1"/>
  <c r="E245" i="14" a="1"/>
  <c r="E245" i="14" s="1"/>
  <c r="K242" i="14" a="1"/>
  <c r="K242" i="14" s="1"/>
  <c r="Q241" i="14" a="1"/>
  <c r="Q241" i="14" s="1"/>
  <c r="V246" i="14" a="1"/>
  <c r="V246" i="14" s="1"/>
  <c r="P245" i="14" a="1"/>
  <c r="P245" i="14" s="1"/>
  <c r="J243" i="14" a="1"/>
  <c r="J243" i="14" s="1"/>
  <c r="V241" i="14" a="1"/>
  <c r="V241" i="14" s="1"/>
  <c r="P240" i="14" a="1"/>
  <c r="P240" i="14" s="1"/>
  <c r="P246" i="14" a="1"/>
  <c r="P246" i="14" s="1"/>
  <c r="P241" i="14" a="1"/>
  <c r="P241" i="14" s="1"/>
  <c r="J245" i="14" a="1"/>
  <c r="J245" i="14" s="1"/>
  <c r="V245" i="14" a="1"/>
  <c r="V245" i="14" s="1"/>
  <c r="P243" i="14" a="1"/>
  <c r="P243" i="14" s="1"/>
  <c r="J242" i="14" a="1"/>
  <c r="J242" i="14" s="1"/>
  <c r="V240" i="14" a="1"/>
  <c r="V240" i="14" s="1"/>
  <c r="J246" i="14" a="1"/>
  <c r="J246" i="14" s="1"/>
  <c r="V243" i="14" a="1"/>
  <c r="V243" i="14" s="1"/>
  <c r="P242" i="14" a="1"/>
  <c r="P242" i="14" s="1"/>
  <c r="J241" i="14" a="1"/>
  <c r="J241" i="14" s="1"/>
  <c r="V242" i="14" a="1"/>
  <c r="V242" i="14" s="1"/>
  <c r="J240" i="14" a="1"/>
  <c r="J240" i="14" s="1"/>
  <c r="E242" i="14" a="1"/>
  <c r="E242" i="14" s="1"/>
  <c r="K246" i="14" a="1"/>
  <c r="K246" i="14" s="1"/>
  <c r="K240" i="14" a="1"/>
  <c r="K240" i="14" s="1"/>
  <c r="BN192" i="14"/>
  <c r="BO113" i="14"/>
  <c r="BO191" i="14"/>
  <c r="BN232" i="14"/>
  <c r="BM232" i="14"/>
  <c r="BO152" i="14"/>
  <c r="BN113" i="14"/>
  <c r="BO192" i="14"/>
  <c r="BO230" i="14"/>
  <c r="BL233" i="14"/>
  <c r="BM75" i="14"/>
  <c r="BN194" i="14"/>
  <c r="BN153" i="14"/>
  <c r="BM230" i="14"/>
  <c r="BN75" i="14"/>
  <c r="BN231" i="14"/>
  <c r="BO77" i="14"/>
  <c r="BN191" i="14"/>
  <c r="BM76" i="14"/>
  <c r="BO153" i="14"/>
  <c r="BO233" i="14"/>
  <c r="BM192" i="14"/>
  <c r="BL191" i="14"/>
  <c r="BM153" i="14"/>
  <c r="BN76" i="14"/>
  <c r="BM234" i="14"/>
  <c r="BN233" i="14"/>
  <c r="BM231" i="14"/>
  <c r="BM233" i="14"/>
  <c r="BN38" i="14"/>
  <c r="BO193" i="14"/>
  <c r="BM191" i="14"/>
  <c r="BN77" i="14"/>
  <c r="BN116" i="14"/>
  <c r="BO232" i="14"/>
  <c r="BL193" i="14"/>
  <c r="BM193" i="14"/>
  <c r="BN114" i="14"/>
  <c r="BO231" i="14"/>
  <c r="BL153" i="14"/>
  <c r="BM77" i="14"/>
  <c r="BN117" i="14"/>
  <c r="BM155" i="14"/>
  <c r="BN154" i="14"/>
  <c r="BL231" i="14"/>
  <c r="BO75" i="14"/>
  <c r="BO117" i="14"/>
  <c r="BO115" i="14"/>
  <c r="BM79" i="14"/>
  <c r="BN155" i="14"/>
  <c r="BL156" i="14"/>
  <c r="BO156" i="14"/>
  <c r="BN37" i="14"/>
  <c r="BL232" i="14"/>
  <c r="BL192" i="14"/>
  <c r="BO41" i="14"/>
  <c r="BM194" i="14"/>
  <c r="BM113" i="14"/>
  <c r="BN156" i="14"/>
  <c r="BO234" i="14"/>
  <c r="BO194" i="14"/>
  <c r="BM152" i="14"/>
  <c r="BO155" i="14"/>
  <c r="BM117" i="14"/>
  <c r="BM154" i="14"/>
  <c r="BM116" i="14"/>
  <c r="BN78" i="14"/>
  <c r="BL230" i="14"/>
  <c r="BN115" i="14"/>
  <c r="BL38" i="14"/>
  <c r="BL154" i="14"/>
  <c r="BM114" i="14"/>
  <c r="BN193" i="14"/>
  <c r="BN195" i="14"/>
  <c r="BO37" i="14"/>
  <c r="BM195" i="14"/>
  <c r="BO76" i="14"/>
  <c r="BO195" i="14"/>
  <c r="BM115" i="14"/>
  <c r="BO38" i="14"/>
  <c r="BL234" i="14"/>
  <c r="BM156" i="14"/>
  <c r="BM78" i="14"/>
  <c r="BO40" i="14"/>
  <c r="BO116" i="14"/>
  <c r="BN234" i="14"/>
  <c r="BM37" i="14"/>
  <c r="BO114" i="14"/>
  <c r="BO154" i="14"/>
  <c r="BL195" i="14"/>
  <c r="BL114" i="14"/>
  <c r="BL155" i="14"/>
  <c r="BL113" i="14"/>
  <c r="BN79" i="14"/>
  <c r="BO39" i="14"/>
  <c r="BL194" i="14"/>
  <c r="BO78" i="14"/>
  <c r="BL152" i="14"/>
  <c r="BL37" i="14"/>
  <c r="BL41" i="14"/>
  <c r="BO79" i="14"/>
  <c r="BL115" i="14"/>
  <c r="BL117" i="14"/>
  <c r="BL116" i="14"/>
  <c r="BN39" i="14"/>
  <c r="BN40" i="14"/>
  <c r="BN41" i="14"/>
  <c r="BL40" i="14"/>
  <c r="BL39" i="14"/>
  <c r="H262" i="14" l="1"/>
  <c r="F10" i="13"/>
  <c r="G8" i="13"/>
  <c r="E9" i="13"/>
  <c r="I12" i="13"/>
  <c r="J9" i="13"/>
  <c r="I7" i="13"/>
  <c r="E10" i="13"/>
  <c r="K11" i="13"/>
  <c r="I10" i="13"/>
  <c r="F7" i="13"/>
  <c r="K7" i="13"/>
  <c r="F12" i="13"/>
  <c r="J11" i="13"/>
  <c r="E12" i="13"/>
  <c r="I9" i="13"/>
  <c r="I8" i="13"/>
  <c r="F8" i="13"/>
  <c r="K8" i="13"/>
  <c r="E8" i="13"/>
  <c r="I11" i="13"/>
  <c r="E11" i="13"/>
  <c r="E7" i="13"/>
  <c r="J10" i="13"/>
  <c r="F11" i="13"/>
  <c r="J7" i="13"/>
  <c r="F9" i="13"/>
  <c r="J12" i="13"/>
  <c r="J8" i="13"/>
  <c r="G11" i="13"/>
  <c r="K9" i="13"/>
  <c r="G7" i="13"/>
  <c r="G9" i="13"/>
  <c r="G12" i="13"/>
  <c r="G10" i="13"/>
  <c r="K12" i="13"/>
  <c r="K10" i="13"/>
  <c r="P253" i="14"/>
  <c r="F262" i="14"/>
  <c r="G262" i="14"/>
  <c r="E262" i="14"/>
  <c r="J262" i="14" l="1"/>
  <c r="O8" i="13"/>
  <c r="N10" i="13"/>
  <c r="L7" i="13"/>
  <c r="H12" i="13"/>
  <c r="H10" i="13"/>
  <c r="O11" i="13"/>
  <c r="O10" i="13"/>
  <c r="L8" i="13"/>
  <c r="N12" i="13"/>
  <c r="H9" i="13"/>
  <c r="N8" i="13"/>
  <c r="L12" i="13"/>
  <c r="P12" i="13" s="1"/>
  <c r="O12" i="13"/>
  <c r="K13" i="13"/>
  <c r="N11" i="13"/>
  <c r="J13" i="13"/>
  <c r="M7" i="13"/>
  <c r="L11" i="13"/>
  <c r="M11" i="13"/>
  <c r="H11" i="13"/>
  <c r="M9" i="13"/>
  <c r="J253" i="14"/>
  <c r="Q253" i="14"/>
  <c r="S253" i="14"/>
  <c r="V253" i="14"/>
  <c r="N253" i="14"/>
  <c r="L10" i="13"/>
  <c r="M8" i="13"/>
  <c r="M253" i="14"/>
  <c r="K256" i="14" s="1"/>
  <c r="G253" i="14"/>
  <c r="F253" i="14"/>
  <c r="O253" i="14"/>
  <c r="H253" i="14"/>
  <c r="I253" i="14"/>
  <c r="M12" i="13"/>
  <c r="E13" i="13"/>
  <c r="L253" i="14"/>
  <c r="H8" i="13"/>
  <c r="K253" i="14"/>
  <c r="R253" i="14"/>
  <c r="T253" i="14"/>
  <c r="U253" i="14"/>
  <c r="F13" i="13"/>
  <c r="N7" i="13"/>
  <c r="E253" i="14"/>
  <c r="H7" i="13"/>
  <c r="O7" i="13"/>
  <c r="G13" i="13"/>
  <c r="O9" i="13"/>
  <c r="L9" i="13"/>
  <c r="N9" i="13"/>
  <c r="P7" i="13" l="1"/>
  <c r="P10" i="13"/>
  <c r="P8" i="13"/>
  <c r="O13" i="13"/>
  <c r="P11" i="13"/>
  <c r="N13" i="13"/>
  <c r="Q256" i="14"/>
  <c r="Q254" i="14"/>
  <c r="E254" i="14"/>
  <c r="E256" i="14"/>
  <c r="L13" i="13"/>
  <c r="K254" i="14"/>
  <c r="M10" i="13"/>
  <c r="I13" i="13"/>
  <c r="M13" i="13" s="1"/>
  <c r="K255" i="14"/>
  <c r="P9" i="13"/>
  <c r="H13" i="13"/>
  <c r="Q255" i="14"/>
  <c r="E255" i="14"/>
  <c r="BH171" i="3" a="1"/>
  <c r="BH171" i="3" s="1"/>
  <c r="BG171" i="3" a="1"/>
  <c r="BG171" i="3" s="1"/>
  <c r="BF171" i="3" a="1"/>
  <c r="BF171" i="3" s="1"/>
  <c r="BE171" i="3" a="1"/>
  <c r="BE171" i="3" s="1"/>
  <c r="BD171" i="3" a="1"/>
  <c r="BD171" i="3" s="1"/>
  <c r="BC171" i="3" a="1"/>
  <c r="BC171" i="3" s="1"/>
  <c r="BB171" i="3" a="1"/>
  <c r="BB171" i="3" s="1"/>
  <c r="BA171" i="3" a="1"/>
  <c r="BA171" i="3" s="1"/>
  <c r="AZ171" i="3" a="1"/>
  <c r="AZ171" i="3" s="1"/>
  <c r="AY171" i="3" a="1"/>
  <c r="AY171" i="3" s="1"/>
  <c r="AX171" i="3" a="1"/>
  <c r="AX171" i="3" s="1"/>
  <c r="AW171" i="3" a="1"/>
  <c r="AW171" i="3" s="1"/>
  <c r="AV171" i="3" a="1"/>
  <c r="AV171" i="3" s="1"/>
  <c r="AU171" i="3" a="1"/>
  <c r="AU171" i="3" s="1"/>
  <c r="AT171" i="3" a="1"/>
  <c r="AT171" i="3" s="1"/>
  <c r="AS171" i="3" a="1"/>
  <c r="AS171" i="3" s="1"/>
  <c r="AR171" i="3" a="1"/>
  <c r="AR171" i="3" s="1"/>
  <c r="AQ171" i="3" a="1"/>
  <c r="AQ171" i="3" s="1"/>
  <c r="AP171" i="3" a="1"/>
  <c r="AP171" i="3" s="1"/>
  <c r="AO171" i="3" a="1"/>
  <c r="AO171" i="3" s="1"/>
  <c r="AN171" i="3" a="1"/>
  <c r="AN171" i="3" s="1"/>
  <c r="AM171" i="3" a="1"/>
  <c r="AM171" i="3" s="1"/>
  <c r="AL171" i="3" a="1"/>
  <c r="AL171" i="3" s="1"/>
  <c r="AK171" i="3" a="1"/>
  <c r="AK171" i="3" s="1"/>
  <c r="AJ171" i="3" a="1"/>
  <c r="AJ171" i="3" s="1"/>
  <c r="AI171" i="3" a="1"/>
  <c r="AI171" i="3" s="1"/>
  <c r="AH171" i="3" a="1"/>
  <c r="AH171" i="3" s="1"/>
  <c r="AG171" i="3" a="1"/>
  <c r="AG171" i="3" s="1"/>
  <c r="AF171" i="3" a="1"/>
  <c r="AF171" i="3" s="1"/>
  <c r="AE171" i="3" a="1"/>
  <c r="AE171" i="3" s="1"/>
  <c r="AD171" i="3" a="1"/>
  <c r="AD171" i="3" s="1"/>
  <c r="AC171" i="3" a="1"/>
  <c r="AC171" i="3" s="1"/>
  <c r="AB171" i="3" a="1"/>
  <c r="AB171" i="3" s="1"/>
  <c r="AA171" i="3" a="1"/>
  <c r="AA171" i="3" s="1"/>
  <c r="Z171" i="3" a="1"/>
  <c r="Z171" i="3" s="1"/>
  <c r="Y171" i="3" a="1"/>
  <c r="Y171" i="3" s="1"/>
  <c r="X171" i="3" a="1"/>
  <c r="X171" i="3" s="1"/>
  <c r="W171" i="3" a="1"/>
  <c r="W171" i="3" s="1"/>
  <c r="V171" i="3" a="1"/>
  <c r="V171" i="3" s="1"/>
  <c r="U171" i="3" a="1"/>
  <c r="U171" i="3" s="1"/>
  <c r="T171" i="3" a="1"/>
  <c r="T171" i="3" s="1"/>
  <c r="S171" i="3" a="1"/>
  <c r="S171" i="3" s="1"/>
  <c r="R171" i="3" a="1"/>
  <c r="R171" i="3" s="1"/>
  <c r="Q171" i="3" a="1"/>
  <c r="Q171" i="3" s="1"/>
  <c r="P171" i="3" a="1"/>
  <c r="P171" i="3" s="1"/>
  <c r="O171" i="3" a="1"/>
  <c r="O171" i="3" s="1"/>
  <c r="N171" i="3" a="1"/>
  <c r="N171" i="3" s="1"/>
  <c r="M171" i="3" a="1"/>
  <c r="M171" i="3" s="1"/>
  <c r="L171" i="3" a="1"/>
  <c r="L171" i="3" s="1"/>
  <c r="K171" i="3" a="1"/>
  <c r="K171" i="3" s="1"/>
  <c r="J171" i="3" a="1"/>
  <c r="J171" i="3" s="1"/>
  <c r="I171" i="3" a="1"/>
  <c r="I171" i="3" s="1"/>
  <c r="H171" i="3" a="1"/>
  <c r="H171" i="3" s="1"/>
  <c r="G171" i="3" a="1"/>
  <c r="G171" i="3" s="1"/>
  <c r="F171" i="3" a="1"/>
  <c r="F171" i="3" s="1"/>
  <c r="E171" i="3" a="1"/>
  <c r="E171" i="3" s="1"/>
  <c r="BH170" i="3" a="1"/>
  <c r="BH170" i="3" s="1"/>
  <c r="BG170" i="3" a="1"/>
  <c r="BG170" i="3" s="1"/>
  <c r="BF170" i="3" a="1"/>
  <c r="BF170" i="3" s="1"/>
  <c r="BE170" i="3" a="1"/>
  <c r="BE170" i="3" s="1"/>
  <c r="BD170" i="3" a="1"/>
  <c r="BD170" i="3" s="1"/>
  <c r="BC170" i="3" a="1"/>
  <c r="BC170" i="3" s="1"/>
  <c r="BB170" i="3" a="1"/>
  <c r="BB170" i="3" s="1"/>
  <c r="BA170" i="3" a="1"/>
  <c r="BA170" i="3" s="1"/>
  <c r="AZ170" i="3" a="1"/>
  <c r="AZ170" i="3" s="1"/>
  <c r="AY170" i="3" a="1"/>
  <c r="AY170" i="3" s="1"/>
  <c r="AX170" i="3" a="1"/>
  <c r="AX170" i="3" s="1"/>
  <c r="AW170" i="3" a="1"/>
  <c r="AW170" i="3" s="1"/>
  <c r="AV170" i="3" a="1"/>
  <c r="AV170" i="3" s="1"/>
  <c r="AU170" i="3" a="1"/>
  <c r="AU170" i="3" s="1"/>
  <c r="AT170" i="3" a="1"/>
  <c r="AT170" i="3" s="1"/>
  <c r="AS170" i="3" a="1"/>
  <c r="AS170" i="3" s="1"/>
  <c r="AR170" i="3" a="1"/>
  <c r="AR170" i="3" s="1"/>
  <c r="AQ170" i="3" a="1"/>
  <c r="AQ170" i="3" s="1"/>
  <c r="AP170" i="3" a="1"/>
  <c r="AP170" i="3" s="1"/>
  <c r="AO170" i="3" a="1"/>
  <c r="AO170" i="3" s="1"/>
  <c r="AN170" i="3" a="1"/>
  <c r="AN170" i="3" s="1"/>
  <c r="AM170" i="3" a="1"/>
  <c r="AM170" i="3" s="1"/>
  <c r="AL170" i="3" a="1"/>
  <c r="AL170" i="3" s="1"/>
  <c r="AK170" i="3" a="1"/>
  <c r="AK170" i="3" s="1"/>
  <c r="AJ170" i="3" a="1"/>
  <c r="AJ170" i="3" s="1"/>
  <c r="AI170" i="3" a="1"/>
  <c r="AI170" i="3" s="1"/>
  <c r="AH170" i="3" a="1"/>
  <c r="AH170" i="3" s="1"/>
  <c r="AG170" i="3" a="1"/>
  <c r="AG170" i="3" s="1"/>
  <c r="AF170" i="3" a="1"/>
  <c r="AF170" i="3" s="1"/>
  <c r="AE170" i="3" a="1"/>
  <c r="AE170" i="3" s="1"/>
  <c r="AD170" i="3" a="1"/>
  <c r="AD170" i="3" s="1"/>
  <c r="AC170" i="3" a="1"/>
  <c r="AC170" i="3" s="1"/>
  <c r="AB170" i="3" a="1"/>
  <c r="AB170" i="3" s="1"/>
  <c r="AA170" i="3" a="1"/>
  <c r="AA170" i="3" s="1"/>
  <c r="Z170" i="3" a="1"/>
  <c r="Z170" i="3" s="1"/>
  <c r="Y170" i="3" a="1"/>
  <c r="Y170" i="3" s="1"/>
  <c r="X170" i="3" a="1"/>
  <c r="X170" i="3" s="1"/>
  <c r="W170" i="3" a="1"/>
  <c r="W170" i="3" s="1"/>
  <c r="V170" i="3" a="1"/>
  <c r="V170" i="3" s="1"/>
  <c r="U170" i="3" a="1"/>
  <c r="U170" i="3" s="1"/>
  <c r="T170" i="3" a="1"/>
  <c r="T170" i="3" s="1"/>
  <c r="S170" i="3" a="1"/>
  <c r="S170" i="3" s="1"/>
  <c r="R170" i="3" a="1"/>
  <c r="R170" i="3" s="1"/>
  <c r="Q170" i="3" a="1"/>
  <c r="Q170" i="3" s="1"/>
  <c r="P170" i="3" a="1"/>
  <c r="P170" i="3" s="1"/>
  <c r="O170" i="3" a="1"/>
  <c r="O170" i="3" s="1"/>
  <c r="N170" i="3" a="1"/>
  <c r="N170" i="3" s="1"/>
  <c r="M170" i="3" a="1"/>
  <c r="M170" i="3" s="1"/>
  <c r="L170" i="3" a="1"/>
  <c r="L170" i="3" s="1"/>
  <c r="K170" i="3" a="1"/>
  <c r="K170" i="3" s="1"/>
  <c r="J170" i="3" a="1"/>
  <c r="J170" i="3" s="1"/>
  <c r="I170" i="3" a="1"/>
  <c r="I170" i="3" s="1"/>
  <c r="H170" i="3" a="1"/>
  <c r="H170" i="3" s="1"/>
  <c r="G170" i="3" a="1"/>
  <c r="G170" i="3" s="1"/>
  <c r="F170" i="3" a="1"/>
  <c r="F170" i="3" s="1"/>
  <c r="E170" i="3" a="1"/>
  <c r="E170" i="3" s="1"/>
  <c r="BH169" i="3" a="1"/>
  <c r="BH169" i="3" s="1"/>
  <c r="BG169" i="3" a="1"/>
  <c r="BG169" i="3" s="1"/>
  <c r="BF169" i="3" a="1"/>
  <c r="BF169" i="3" s="1"/>
  <c r="BE169" i="3" a="1"/>
  <c r="BE169" i="3" s="1"/>
  <c r="BD169" i="3" a="1"/>
  <c r="BD169" i="3" s="1"/>
  <c r="BC169" i="3" a="1"/>
  <c r="BC169" i="3" s="1"/>
  <c r="BB169" i="3" a="1"/>
  <c r="BB169" i="3" s="1"/>
  <c r="BA169" i="3" a="1"/>
  <c r="BA169" i="3" s="1"/>
  <c r="AZ169" i="3" a="1"/>
  <c r="AZ169" i="3" s="1"/>
  <c r="AY169" i="3" a="1"/>
  <c r="AY169" i="3" s="1"/>
  <c r="AX169" i="3" a="1"/>
  <c r="AX169" i="3" s="1"/>
  <c r="AW169" i="3" a="1"/>
  <c r="AW169" i="3" s="1"/>
  <c r="AV169" i="3" a="1"/>
  <c r="AV169" i="3" s="1"/>
  <c r="AU169" i="3" a="1"/>
  <c r="AU169" i="3" s="1"/>
  <c r="AT169" i="3" a="1"/>
  <c r="AT169" i="3" s="1"/>
  <c r="AS169" i="3" a="1"/>
  <c r="AS169" i="3" s="1"/>
  <c r="AR169" i="3" a="1"/>
  <c r="AR169" i="3" s="1"/>
  <c r="AQ169" i="3" a="1"/>
  <c r="AQ169" i="3" s="1"/>
  <c r="AP169" i="3" a="1"/>
  <c r="AP169" i="3" s="1"/>
  <c r="AO169" i="3" a="1"/>
  <c r="AO169" i="3" s="1"/>
  <c r="AN169" i="3" a="1"/>
  <c r="AN169" i="3" s="1"/>
  <c r="AM169" i="3" a="1"/>
  <c r="AM169" i="3" s="1"/>
  <c r="AL169" i="3" a="1"/>
  <c r="AL169" i="3" s="1"/>
  <c r="AK169" i="3" a="1"/>
  <c r="AK169" i="3" s="1"/>
  <c r="AJ169" i="3" a="1"/>
  <c r="AJ169" i="3" s="1"/>
  <c r="AI169" i="3" a="1"/>
  <c r="AI169" i="3" s="1"/>
  <c r="AH169" i="3" a="1"/>
  <c r="AH169" i="3" s="1"/>
  <c r="AG169" i="3" a="1"/>
  <c r="AG169" i="3" s="1"/>
  <c r="AF169" i="3" a="1"/>
  <c r="AF169" i="3" s="1"/>
  <c r="AE169" i="3" a="1"/>
  <c r="AE169" i="3" s="1"/>
  <c r="AD169" i="3" a="1"/>
  <c r="AD169" i="3" s="1"/>
  <c r="AC169" i="3" a="1"/>
  <c r="AC169" i="3" s="1"/>
  <c r="AB169" i="3" a="1"/>
  <c r="AB169" i="3" s="1"/>
  <c r="AA169" i="3" a="1"/>
  <c r="AA169" i="3" s="1"/>
  <c r="Z169" i="3" a="1"/>
  <c r="Z169" i="3" s="1"/>
  <c r="Y169" i="3" a="1"/>
  <c r="Y169" i="3" s="1"/>
  <c r="X169" i="3" a="1"/>
  <c r="X169" i="3" s="1"/>
  <c r="W169" i="3" a="1"/>
  <c r="W169" i="3" s="1"/>
  <c r="V169" i="3" a="1"/>
  <c r="V169" i="3" s="1"/>
  <c r="U169" i="3" a="1"/>
  <c r="U169" i="3" s="1"/>
  <c r="T169" i="3" a="1"/>
  <c r="T169" i="3" s="1"/>
  <c r="S169" i="3" a="1"/>
  <c r="S169" i="3" s="1"/>
  <c r="R169" i="3" a="1"/>
  <c r="R169" i="3" s="1"/>
  <c r="Q169" i="3" a="1"/>
  <c r="Q169" i="3" s="1"/>
  <c r="P169" i="3" a="1"/>
  <c r="P169" i="3" s="1"/>
  <c r="O169" i="3" a="1"/>
  <c r="O169" i="3" s="1"/>
  <c r="N169" i="3" a="1"/>
  <c r="N169" i="3" s="1"/>
  <c r="M169" i="3" a="1"/>
  <c r="M169" i="3" s="1"/>
  <c r="L169" i="3" a="1"/>
  <c r="L169" i="3" s="1"/>
  <c r="K169" i="3" a="1"/>
  <c r="K169" i="3" s="1"/>
  <c r="J169" i="3" a="1"/>
  <c r="J169" i="3" s="1"/>
  <c r="I169" i="3" a="1"/>
  <c r="I169" i="3" s="1"/>
  <c r="H169" i="3" a="1"/>
  <c r="H169" i="3" s="1"/>
  <c r="G169" i="3" a="1"/>
  <c r="G169" i="3" s="1"/>
  <c r="F169" i="3" a="1"/>
  <c r="F169" i="3" s="1"/>
  <c r="E169" i="3" a="1"/>
  <c r="E169" i="3" s="1"/>
  <c r="BH142" i="3" a="1"/>
  <c r="BH142" i="3" s="1"/>
  <c r="BG142" i="3" a="1"/>
  <c r="BG142" i="3" s="1"/>
  <c r="BF142" i="3" a="1"/>
  <c r="BF142" i="3" s="1"/>
  <c r="BE142" i="3" a="1"/>
  <c r="BE142" i="3" s="1"/>
  <c r="BD142" i="3" a="1"/>
  <c r="BD142" i="3" s="1"/>
  <c r="BC142" i="3" a="1"/>
  <c r="BC142" i="3" s="1"/>
  <c r="BB142" i="3" a="1"/>
  <c r="BB142" i="3" s="1"/>
  <c r="BA142" i="3" a="1"/>
  <c r="BA142" i="3" s="1"/>
  <c r="AZ142" i="3" a="1"/>
  <c r="AZ142" i="3" s="1"/>
  <c r="AY142" i="3" a="1"/>
  <c r="AY142" i="3" s="1"/>
  <c r="AX142" i="3" a="1"/>
  <c r="AX142" i="3" s="1"/>
  <c r="AW142" i="3" a="1"/>
  <c r="AW142" i="3" s="1"/>
  <c r="AV142" i="3" a="1"/>
  <c r="AV142" i="3" s="1"/>
  <c r="AU142" i="3" a="1"/>
  <c r="AU142" i="3" s="1"/>
  <c r="AT142" i="3" a="1"/>
  <c r="AT142" i="3" s="1"/>
  <c r="AS142" i="3" a="1"/>
  <c r="AS142" i="3" s="1"/>
  <c r="AR142" i="3" a="1"/>
  <c r="AR142" i="3" s="1"/>
  <c r="AQ142" i="3" a="1"/>
  <c r="AQ142" i="3" s="1"/>
  <c r="AP142" i="3" a="1"/>
  <c r="AP142" i="3" s="1"/>
  <c r="AO142" i="3" a="1"/>
  <c r="AO142" i="3" s="1"/>
  <c r="AN142" i="3" a="1"/>
  <c r="AN142" i="3" s="1"/>
  <c r="AM142" i="3" a="1"/>
  <c r="AM142" i="3" s="1"/>
  <c r="AL142" i="3" a="1"/>
  <c r="AL142" i="3" s="1"/>
  <c r="AK142" i="3" a="1"/>
  <c r="AK142" i="3" s="1"/>
  <c r="AJ142" i="3" a="1"/>
  <c r="AJ142" i="3" s="1"/>
  <c r="AI142" i="3" a="1"/>
  <c r="AI142" i="3" s="1"/>
  <c r="AH142" i="3" a="1"/>
  <c r="AH142" i="3" s="1"/>
  <c r="AG142" i="3" a="1"/>
  <c r="AG142" i="3" s="1"/>
  <c r="AF142" i="3" a="1"/>
  <c r="AF142" i="3" s="1"/>
  <c r="AE142" i="3" a="1"/>
  <c r="AE142" i="3" s="1"/>
  <c r="AD142" i="3" a="1"/>
  <c r="AD142" i="3" s="1"/>
  <c r="AC142" i="3" a="1"/>
  <c r="AC142" i="3" s="1"/>
  <c r="AB142" i="3" a="1"/>
  <c r="AB142" i="3" s="1"/>
  <c r="AA142" i="3" a="1"/>
  <c r="AA142" i="3" s="1"/>
  <c r="Z142" i="3" a="1"/>
  <c r="Z142" i="3" s="1"/>
  <c r="Y142" i="3" a="1"/>
  <c r="Y142" i="3" s="1"/>
  <c r="X142" i="3" a="1"/>
  <c r="X142" i="3" s="1"/>
  <c r="W142" i="3" a="1"/>
  <c r="W142" i="3" s="1"/>
  <c r="V142" i="3" a="1"/>
  <c r="V142" i="3" s="1"/>
  <c r="U142" i="3" a="1"/>
  <c r="U142" i="3" s="1"/>
  <c r="T142" i="3" a="1"/>
  <c r="T142" i="3" s="1"/>
  <c r="S142" i="3" a="1"/>
  <c r="S142" i="3" s="1"/>
  <c r="R142" i="3" a="1"/>
  <c r="R142" i="3" s="1"/>
  <c r="Q142" i="3" a="1"/>
  <c r="Q142" i="3" s="1"/>
  <c r="P142" i="3" a="1"/>
  <c r="P142" i="3" s="1"/>
  <c r="O142" i="3" a="1"/>
  <c r="O142" i="3" s="1"/>
  <c r="N142" i="3" a="1"/>
  <c r="N142" i="3" s="1"/>
  <c r="M142" i="3" a="1"/>
  <c r="M142" i="3" s="1"/>
  <c r="L142" i="3" a="1"/>
  <c r="L142" i="3" s="1"/>
  <c r="K142" i="3" a="1"/>
  <c r="K142" i="3" s="1"/>
  <c r="J142" i="3" a="1"/>
  <c r="J142" i="3" s="1"/>
  <c r="I142" i="3" a="1"/>
  <c r="I142" i="3" s="1"/>
  <c r="H142" i="3" a="1"/>
  <c r="H142" i="3" s="1"/>
  <c r="G142" i="3" a="1"/>
  <c r="G142" i="3" s="1"/>
  <c r="F142" i="3" a="1"/>
  <c r="F142" i="3" s="1"/>
  <c r="E142" i="3" a="1"/>
  <c r="E142" i="3" s="1"/>
  <c r="BH141" i="3" a="1"/>
  <c r="BH141" i="3" s="1"/>
  <c r="BG141" i="3" a="1"/>
  <c r="BG141" i="3" s="1"/>
  <c r="BF141" i="3" a="1"/>
  <c r="BF141" i="3" s="1"/>
  <c r="BE141" i="3" a="1"/>
  <c r="BE141" i="3" s="1"/>
  <c r="BD141" i="3" a="1"/>
  <c r="BD141" i="3" s="1"/>
  <c r="BC141" i="3" a="1"/>
  <c r="BC141" i="3" s="1"/>
  <c r="BB141" i="3" a="1"/>
  <c r="BB141" i="3" s="1"/>
  <c r="BA141" i="3" a="1"/>
  <c r="BA141" i="3" s="1"/>
  <c r="AZ141" i="3" a="1"/>
  <c r="AZ141" i="3" s="1"/>
  <c r="AY141" i="3" a="1"/>
  <c r="AY141" i="3" s="1"/>
  <c r="AX141" i="3" a="1"/>
  <c r="AX141" i="3" s="1"/>
  <c r="AW141" i="3" a="1"/>
  <c r="AW141" i="3" s="1"/>
  <c r="AV141" i="3" a="1"/>
  <c r="AV141" i="3" s="1"/>
  <c r="AU141" i="3" a="1"/>
  <c r="AU141" i="3" s="1"/>
  <c r="AT141" i="3" a="1"/>
  <c r="AT141" i="3" s="1"/>
  <c r="AS141" i="3" a="1"/>
  <c r="AS141" i="3" s="1"/>
  <c r="AR141" i="3" a="1"/>
  <c r="AR141" i="3" s="1"/>
  <c r="AQ141" i="3" a="1"/>
  <c r="AQ141" i="3" s="1"/>
  <c r="AP141" i="3" a="1"/>
  <c r="AP141" i="3" s="1"/>
  <c r="AO141" i="3" a="1"/>
  <c r="AO141" i="3" s="1"/>
  <c r="AN141" i="3" a="1"/>
  <c r="AN141" i="3" s="1"/>
  <c r="AM141" i="3" a="1"/>
  <c r="AM141" i="3" s="1"/>
  <c r="AL141" i="3" a="1"/>
  <c r="AL141" i="3" s="1"/>
  <c r="AK141" i="3" a="1"/>
  <c r="AK141" i="3" s="1"/>
  <c r="AJ141" i="3" a="1"/>
  <c r="AJ141" i="3" s="1"/>
  <c r="AI141" i="3" a="1"/>
  <c r="AI141" i="3" s="1"/>
  <c r="AH141" i="3" a="1"/>
  <c r="AH141" i="3" s="1"/>
  <c r="AG141" i="3" a="1"/>
  <c r="AG141" i="3" s="1"/>
  <c r="AF141" i="3" a="1"/>
  <c r="AF141" i="3" s="1"/>
  <c r="AE141" i="3" a="1"/>
  <c r="AE141" i="3" s="1"/>
  <c r="AD141" i="3" a="1"/>
  <c r="AD141" i="3" s="1"/>
  <c r="AC141" i="3" a="1"/>
  <c r="AC141" i="3" s="1"/>
  <c r="AB141" i="3" a="1"/>
  <c r="AB141" i="3" s="1"/>
  <c r="AA141" i="3" a="1"/>
  <c r="AA141" i="3" s="1"/>
  <c r="Z141" i="3" a="1"/>
  <c r="Z141" i="3" s="1"/>
  <c r="Y141" i="3" a="1"/>
  <c r="Y141" i="3" s="1"/>
  <c r="X141" i="3" a="1"/>
  <c r="X141" i="3" s="1"/>
  <c r="W141" i="3" a="1"/>
  <c r="W141" i="3" s="1"/>
  <c r="V141" i="3" a="1"/>
  <c r="V141" i="3" s="1"/>
  <c r="U141" i="3" a="1"/>
  <c r="U141" i="3" s="1"/>
  <c r="T141" i="3" a="1"/>
  <c r="T141" i="3" s="1"/>
  <c r="S141" i="3" a="1"/>
  <c r="S141" i="3" s="1"/>
  <c r="R141" i="3" a="1"/>
  <c r="R141" i="3" s="1"/>
  <c r="Q141" i="3" a="1"/>
  <c r="Q141" i="3" s="1"/>
  <c r="P141" i="3" a="1"/>
  <c r="P141" i="3" s="1"/>
  <c r="O141" i="3" a="1"/>
  <c r="O141" i="3" s="1"/>
  <c r="N141" i="3" a="1"/>
  <c r="N141" i="3" s="1"/>
  <c r="M141" i="3" a="1"/>
  <c r="M141" i="3" s="1"/>
  <c r="L141" i="3" a="1"/>
  <c r="L141" i="3" s="1"/>
  <c r="K141" i="3" a="1"/>
  <c r="K141" i="3" s="1"/>
  <c r="J141" i="3" a="1"/>
  <c r="J141" i="3" s="1"/>
  <c r="I141" i="3" a="1"/>
  <c r="I141" i="3" s="1"/>
  <c r="H141" i="3" a="1"/>
  <c r="H141" i="3" s="1"/>
  <c r="G141" i="3" a="1"/>
  <c r="G141" i="3" s="1"/>
  <c r="F141" i="3" a="1"/>
  <c r="F141" i="3" s="1"/>
  <c r="E141" i="3" a="1"/>
  <c r="E141" i="3" s="1"/>
  <c r="BH140" i="3" a="1"/>
  <c r="BH140" i="3" s="1"/>
  <c r="BG140" i="3" a="1"/>
  <c r="BG140" i="3" s="1"/>
  <c r="BF140" i="3" a="1"/>
  <c r="BF140" i="3" s="1"/>
  <c r="BE140" i="3" a="1"/>
  <c r="BE140" i="3" s="1"/>
  <c r="BD140" i="3" a="1"/>
  <c r="BD140" i="3" s="1"/>
  <c r="BC140" i="3" a="1"/>
  <c r="BC140" i="3" s="1"/>
  <c r="BB140" i="3" a="1"/>
  <c r="BB140" i="3" s="1"/>
  <c r="BA140" i="3" a="1"/>
  <c r="BA140" i="3" s="1"/>
  <c r="AZ140" i="3" a="1"/>
  <c r="AZ140" i="3" s="1"/>
  <c r="AY140" i="3" a="1"/>
  <c r="AY140" i="3" s="1"/>
  <c r="AX140" i="3" a="1"/>
  <c r="AX140" i="3" s="1"/>
  <c r="AW140" i="3" a="1"/>
  <c r="AW140" i="3" s="1"/>
  <c r="AV140" i="3" a="1"/>
  <c r="AV140" i="3" s="1"/>
  <c r="AU140" i="3" a="1"/>
  <c r="AU140" i="3" s="1"/>
  <c r="AT140" i="3" a="1"/>
  <c r="AT140" i="3" s="1"/>
  <c r="AS140" i="3" a="1"/>
  <c r="AS140" i="3" s="1"/>
  <c r="AR140" i="3" a="1"/>
  <c r="AR140" i="3" s="1"/>
  <c r="AQ140" i="3" a="1"/>
  <c r="AQ140" i="3" s="1"/>
  <c r="AP140" i="3" a="1"/>
  <c r="AP140" i="3" s="1"/>
  <c r="AO140" i="3" a="1"/>
  <c r="AO140" i="3" s="1"/>
  <c r="AN140" i="3" a="1"/>
  <c r="AN140" i="3" s="1"/>
  <c r="AM140" i="3" a="1"/>
  <c r="AM140" i="3" s="1"/>
  <c r="AL140" i="3" a="1"/>
  <c r="AL140" i="3" s="1"/>
  <c r="AK140" i="3" a="1"/>
  <c r="AK140" i="3" s="1"/>
  <c r="AJ140" i="3" a="1"/>
  <c r="AJ140" i="3" s="1"/>
  <c r="AI140" i="3" a="1"/>
  <c r="AI140" i="3" s="1"/>
  <c r="AH140" i="3" a="1"/>
  <c r="AH140" i="3" s="1"/>
  <c r="AG140" i="3" a="1"/>
  <c r="AG140" i="3" s="1"/>
  <c r="AF140" i="3" a="1"/>
  <c r="AF140" i="3" s="1"/>
  <c r="AE140" i="3" a="1"/>
  <c r="AE140" i="3" s="1"/>
  <c r="AD140" i="3" a="1"/>
  <c r="AD140" i="3" s="1"/>
  <c r="AC140" i="3" a="1"/>
  <c r="AC140" i="3" s="1"/>
  <c r="AB140" i="3" a="1"/>
  <c r="AB140" i="3" s="1"/>
  <c r="AA140" i="3" a="1"/>
  <c r="AA140" i="3" s="1"/>
  <c r="Z140" i="3" a="1"/>
  <c r="Z140" i="3" s="1"/>
  <c r="Y140" i="3" a="1"/>
  <c r="Y140" i="3" s="1"/>
  <c r="X140" i="3" a="1"/>
  <c r="X140" i="3" s="1"/>
  <c r="W140" i="3" a="1"/>
  <c r="W140" i="3" s="1"/>
  <c r="V140" i="3" a="1"/>
  <c r="V140" i="3" s="1"/>
  <c r="U140" i="3" a="1"/>
  <c r="U140" i="3" s="1"/>
  <c r="T140" i="3" a="1"/>
  <c r="T140" i="3" s="1"/>
  <c r="S140" i="3" a="1"/>
  <c r="S140" i="3" s="1"/>
  <c r="R140" i="3" a="1"/>
  <c r="R140" i="3" s="1"/>
  <c r="Q140" i="3" a="1"/>
  <c r="Q140" i="3" s="1"/>
  <c r="P140" i="3" a="1"/>
  <c r="P140" i="3" s="1"/>
  <c r="O140" i="3" a="1"/>
  <c r="O140" i="3" s="1"/>
  <c r="N140" i="3" a="1"/>
  <c r="N140" i="3" s="1"/>
  <c r="M140" i="3" a="1"/>
  <c r="M140" i="3" s="1"/>
  <c r="L140" i="3" a="1"/>
  <c r="L140" i="3" s="1"/>
  <c r="K140" i="3" a="1"/>
  <c r="K140" i="3" s="1"/>
  <c r="J140" i="3" a="1"/>
  <c r="J140" i="3" s="1"/>
  <c r="I140" i="3" a="1"/>
  <c r="I140" i="3" s="1"/>
  <c r="H140" i="3" a="1"/>
  <c r="H140" i="3" s="1"/>
  <c r="G140" i="3" a="1"/>
  <c r="G140" i="3" s="1"/>
  <c r="F140" i="3" a="1"/>
  <c r="F140" i="3" s="1"/>
  <c r="E140" i="3" a="1"/>
  <c r="E140" i="3" s="1"/>
  <c r="BH113" i="3" a="1"/>
  <c r="BH113" i="3" s="1"/>
  <c r="BG113" i="3" a="1"/>
  <c r="BG113" i="3" s="1"/>
  <c r="BF113" i="3" a="1"/>
  <c r="BF113" i="3" s="1"/>
  <c r="BE113" i="3" a="1"/>
  <c r="BE113" i="3" s="1"/>
  <c r="BD113" i="3" a="1"/>
  <c r="BD113" i="3" s="1"/>
  <c r="BC113" i="3" a="1"/>
  <c r="BC113" i="3" s="1"/>
  <c r="BB113" i="3" a="1"/>
  <c r="BB113" i="3" s="1"/>
  <c r="BA113" i="3" a="1"/>
  <c r="BA113" i="3" s="1"/>
  <c r="AZ113" i="3" a="1"/>
  <c r="AZ113" i="3" s="1"/>
  <c r="AY113" i="3" a="1"/>
  <c r="AY113" i="3" s="1"/>
  <c r="AX113" i="3" a="1"/>
  <c r="AX113" i="3" s="1"/>
  <c r="AW113" i="3" a="1"/>
  <c r="AW113" i="3" s="1"/>
  <c r="AV113" i="3" a="1"/>
  <c r="AV113" i="3" s="1"/>
  <c r="AU113" i="3" a="1"/>
  <c r="AU113" i="3" s="1"/>
  <c r="AT113" i="3" a="1"/>
  <c r="AT113" i="3" s="1"/>
  <c r="AS113" i="3" a="1"/>
  <c r="AS113" i="3" s="1"/>
  <c r="AR113" i="3" a="1"/>
  <c r="AR113" i="3" s="1"/>
  <c r="AQ113" i="3" a="1"/>
  <c r="AQ113" i="3" s="1"/>
  <c r="AP113" i="3" a="1"/>
  <c r="AP113" i="3" s="1"/>
  <c r="AO113" i="3" a="1"/>
  <c r="AO113" i="3" s="1"/>
  <c r="AN113" i="3" a="1"/>
  <c r="AN113" i="3" s="1"/>
  <c r="AM113" i="3" a="1"/>
  <c r="AM113" i="3" s="1"/>
  <c r="AL113" i="3" a="1"/>
  <c r="AL113" i="3" s="1"/>
  <c r="AK113" i="3" a="1"/>
  <c r="AK113" i="3" s="1"/>
  <c r="AJ113" i="3" a="1"/>
  <c r="AJ113" i="3" s="1"/>
  <c r="AI113" i="3" a="1"/>
  <c r="AI113" i="3" s="1"/>
  <c r="AH113" i="3" a="1"/>
  <c r="AH113" i="3" s="1"/>
  <c r="AG113" i="3" a="1"/>
  <c r="AG113" i="3" s="1"/>
  <c r="AF113" i="3" a="1"/>
  <c r="AF113" i="3" s="1"/>
  <c r="AE113" i="3" a="1"/>
  <c r="AE113" i="3" s="1"/>
  <c r="AD113" i="3" a="1"/>
  <c r="AD113" i="3" s="1"/>
  <c r="AC113" i="3" a="1"/>
  <c r="AC113" i="3" s="1"/>
  <c r="AB113" i="3" a="1"/>
  <c r="AB113" i="3" s="1"/>
  <c r="AA113" i="3" a="1"/>
  <c r="AA113" i="3" s="1"/>
  <c r="Z113" i="3" a="1"/>
  <c r="Z113" i="3" s="1"/>
  <c r="Y113" i="3" a="1"/>
  <c r="Y113" i="3" s="1"/>
  <c r="X113" i="3" a="1"/>
  <c r="X113" i="3" s="1"/>
  <c r="W113" i="3" a="1"/>
  <c r="W113" i="3" s="1"/>
  <c r="V113" i="3" a="1"/>
  <c r="V113" i="3" s="1"/>
  <c r="U113" i="3" a="1"/>
  <c r="U113" i="3" s="1"/>
  <c r="T113" i="3" a="1"/>
  <c r="T113" i="3" s="1"/>
  <c r="S113" i="3" a="1"/>
  <c r="S113" i="3" s="1"/>
  <c r="R113" i="3" a="1"/>
  <c r="R113" i="3" s="1"/>
  <c r="Q113" i="3" a="1"/>
  <c r="Q113" i="3" s="1"/>
  <c r="P113" i="3" a="1"/>
  <c r="P113" i="3" s="1"/>
  <c r="O113" i="3" a="1"/>
  <c r="O113" i="3" s="1"/>
  <c r="N113" i="3" a="1"/>
  <c r="N113" i="3" s="1"/>
  <c r="M113" i="3" a="1"/>
  <c r="M113" i="3" s="1"/>
  <c r="L113" i="3" a="1"/>
  <c r="L113" i="3" s="1"/>
  <c r="K113" i="3" a="1"/>
  <c r="K113" i="3" s="1"/>
  <c r="J113" i="3" a="1"/>
  <c r="J113" i="3" s="1"/>
  <c r="H113" i="3" a="1"/>
  <c r="H113" i="3" s="1"/>
  <c r="G113" i="3" a="1"/>
  <c r="G113" i="3" s="1"/>
  <c r="F113" i="3" a="1"/>
  <c r="F113" i="3" s="1"/>
  <c r="E113" i="3" a="1"/>
  <c r="E113" i="3" s="1"/>
  <c r="BH112" i="3" a="1"/>
  <c r="BH112" i="3" s="1"/>
  <c r="BG112" i="3" a="1"/>
  <c r="BG112" i="3" s="1"/>
  <c r="BF112" i="3" a="1"/>
  <c r="BF112" i="3" s="1"/>
  <c r="BE112" i="3" a="1"/>
  <c r="BE112" i="3" s="1"/>
  <c r="BD112" i="3" a="1"/>
  <c r="BD112" i="3" s="1"/>
  <c r="BC112" i="3" a="1"/>
  <c r="BC112" i="3" s="1"/>
  <c r="BB112" i="3" a="1"/>
  <c r="BB112" i="3" s="1"/>
  <c r="BA112" i="3" a="1"/>
  <c r="BA112" i="3" s="1"/>
  <c r="AZ112" i="3" a="1"/>
  <c r="AZ112" i="3" s="1"/>
  <c r="AY112" i="3" a="1"/>
  <c r="AY112" i="3" s="1"/>
  <c r="AX112" i="3" a="1"/>
  <c r="AX112" i="3" s="1"/>
  <c r="AW112" i="3" a="1"/>
  <c r="AW112" i="3" s="1"/>
  <c r="AV112" i="3" a="1"/>
  <c r="AV112" i="3" s="1"/>
  <c r="AU112" i="3" a="1"/>
  <c r="AU112" i="3" s="1"/>
  <c r="AT112" i="3" a="1"/>
  <c r="AT112" i="3" s="1"/>
  <c r="AS112" i="3" a="1"/>
  <c r="AS112" i="3" s="1"/>
  <c r="AR112" i="3" a="1"/>
  <c r="AR112" i="3" s="1"/>
  <c r="AQ112" i="3" a="1"/>
  <c r="AQ112" i="3" s="1"/>
  <c r="AP112" i="3" a="1"/>
  <c r="AP112" i="3" s="1"/>
  <c r="AO112" i="3" a="1"/>
  <c r="AO112" i="3" s="1"/>
  <c r="AN112" i="3" a="1"/>
  <c r="AN112" i="3" s="1"/>
  <c r="AM112" i="3" a="1"/>
  <c r="AM112" i="3" s="1"/>
  <c r="AL112" i="3" a="1"/>
  <c r="AL112" i="3" s="1"/>
  <c r="AK112" i="3" a="1"/>
  <c r="AK112" i="3" s="1"/>
  <c r="AJ112" i="3" a="1"/>
  <c r="AJ112" i="3" s="1"/>
  <c r="AI112" i="3" a="1"/>
  <c r="AI112" i="3" s="1"/>
  <c r="AH112" i="3" a="1"/>
  <c r="AH112" i="3" s="1"/>
  <c r="AG112" i="3" a="1"/>
  <c r="AG112" i="3" s="1"/>
  <c r="AF112" i="3" a="1"/>
  <c r="AF112" i="3" s="1"/>
  <c r="AE112" i="3" a="1"/>
  <c r="AE112" i="3" s="1"/>
  <c r="AD112" i="3" a="1"/>
  <c r="AD112" i="3" s="1"/>
  <c r="AC112" i="3" a="1"/>
  <c r="AC112" i="3" s="1"/>
  <c r="AB112" i="3" a="1"/>
  <c r="AB112" i="3" s="1"/>
  <c r="AA112" i="3" a="1"/>
  <c r="AA112" i="3" s="1"/>
  <c r="Z112" i="3" a="1"/>
  <c r="Z112" i="3" s="1"/>
  <c r="Y112" i="3" a="1"/>
  <c r="Y112" i="3" s="1"/>
  <c r="X112" i="3" a="1"/>
  <c r="X112" i="3" s="1"/>
  <c r="W112" i="3" a="1"/>
  <c r="W112" i="3" s="1"/>
  <c r="V112" i="3" a="1"/>
  <c r="V112" i="3" s="1"/>
  <c r="U112" i="3" a="1"/>
  <c r="U112" i="3" s="1"/>
  <c r="T112" i="3" a="1"/>
  <c r="T112" i="3" s="1"/>
  <c r="S112" i="3" a="1"/>
  <c r="S112" i="3" s="1"/>
  <c r="R112" i="3" a="1"/>
  <c r="R112" i="3" s="1"/>
  <c r="Q112" i="3" a="1"/>
  <c r="Q112" i="3" s="1"/>
  <c r="P112" i="3" a="1"/>
  <c r="P112" i="3" s="1"/>
  <c r="O112" i="3" a="1"/>
  <c r="O112" i="3" s="1"/>
  <c r="N112" i="3" a="1"/>
  <c r="N112" i="3" s="1"/>
  <c r="M112" i="3" a="1"/>
  <c r="M112" i="3" s="1"/>
  <c r="L112" i="3" a="1"/>
  <c r="L112" i="3" s="1"/>
  <c r="K112" i="3" a="1"/>
  <c r="K112" i="3" s="1"/>
  <c r="J112" i="3" a="1"/>
  <c r="J112" i="3" s="1"/>
  <c r="H112" i="3" a="1"/>
  <c r="H112" i="3" s="1"/>
  <c r="G112" i="3" a="1"/>
  <c r="G112" i="3" s="1"/>
  <c r="F112" i="3" a="1"/>
  <c r="F112" i="3" s="1"/>
  <c r="E112" i="3" a="1"/>
  <c r="E112" i="3" s="1"/>
  <c r="BH111" i="3" a="1"/>
  <c r="BH111" i="3" s="1"/>
  <c r="BG111" i="3" a="1"/>
  <c r="BG111" i="3" s="1"/>
  <c r="BF111" i="3" a="1"/>
  <c r="BF111" i="3" s="1"/>
  <c r="BE111" i="3" a="1"/>
  <c r="BE111" i="3" s="1"/>
  <c r="BD111" i="3" a="1"/>
  <c r="BD111" i="3" s="1"/>
  <c r="BC111" i="3" a="1"/>
  <c r="BC111" i="3" s="1"/>
  <c r="BB111" i="3" a="1"/>
  <c r="BB111" i="3" s="1"/>
  <c r="BA111" i="3" a="1"/>
  <c r="BA111" i="3" s="1"/>
  <c r="AZ111" i="3" a="1"/>
  <c r="AZ111" i="3" s="1"/>
  <c r="AY111" i="3" a="1"/>
  <c r="AY111" i="3" s="1"/>
  <c r="AX111" i="3" a="1"/>
  <c r="AX111" i="3" s="1"/>
  <c r="AW111" i="3" a="1"/>
  <c r="AW111" i="3" s="1"/>
  <c r="AV111" i="3" a="1"/>
  <c r="AV111" i="3" s="1"/>
  <c r="AU111" i="3" a="1"/>
  <c r="AU111" i="3" s="1"/>
  <c r="AT111" i="3" a="1"/>
  <c r="AT111" i="3" s="1"/>
  <c r="AS111" i="3" a="1"/>
  <c r="AS111" i="3" s="1"/>
  <c r="AR111" i="3" a="1"/>
  <c r="AR111" i="3" s="1"/>
  <c r="AQ111" i="3" a="1"/>
  <c r="AQ111" i="3" s="1"/>
  <c r="AP111" i="3" a="1"/>
  <c r="AP111" i="3" s="1"/>
  <c r="AO111" i="3" a="1"/>
  <c r="AO111" i="3" s="1"/>
  <c r="AN111" i="3" a="1"/>
  <c r="AN111" i="3" s="1"/>
  <c r="AM111" i="3" a="1"/>
  <c r="AM111" i="3" s="1"/>
  <c r="AL111" i="3" a="1"/>
  <c r="AL111" i="3" s="1"/>
  <c r="AK111" i="3" a="1"/>
  <c r="AK111" i="3" s="1"/>
  <c r="AJ111" i="3" a="1"/>
  <c r="AJ111" i="3" s="1"/>
  <c r="AI111" i="3" a="1"/>
  <c r="AI111" i="3" s="1"/>
  <c r="AH111" i="3" a="1"/>
  <c r="AH111" i="3" s="1"/>
  <c r="AG111" i="3" a="1"/>
  <c r="AG111" i="3" s="1"/>
  <c r="AF111" i="3" a="1"/>
  <c r="AF111" i="3" s="1"/>
  <c r="AE111" i="3" a="1"/>
  <c r="AE111" i="3" s="1"/>
  <c r="AD111" i="3" a="1"/>
  <c r="AD111" i="3" s="1"/>
  <c r="AC111" i="3" a="1"/>
  <c r="AC111" i="3" s="1"/>
  <c r="AB111" i="3" a="1"/>
  <c r="AB111" i="3" s="1"/>
  <c r="AA111" i="3" a="1"/>
  <c r="AA111" i="3" s="1"/>
  <c r="Z111" i="3" a="1"/>
  <c r="Z111" i="3" s="1"/>
  <c r="Y111" i="3" a="1"/>
  <c r="Y111" i="3" s="1"/>
  <c r="X111" i="3" a="1"/>
  <c r="X111" i="3" s="1"/>
  <c r="W111" i="3" a="1"/>
  <c r="W111" i="3" s="1"/>
  <c r="V111" i="3" a="1"/>
  <c r="V111" i="3" s="1"/>
  <c r="U111" i="3" a="1"/>
  <c r="U111" i="3" s="1"/>
  <c r="T111" i="3" a="1"/>
  <c r="T111" i="3" s="1"/>
  <c r="S111" i="3" a="1"/>
  <c r="S111" i="3" s="1"/>
  <c r="R111" i="3" a="1"/>
  <c r="R111" i="3" s="1"/>
  <c r="Q111" i="3" a="1"/>
  <c r="Q111" i="3" s="1"/>
  <c r="P111" i="3" a="1"/>
  <c r="P111" i="3" s="1"/>
  <c r="O111" i="3" a="1"/>
  <c r="O111" i="3" s="1"/>
  <c r="N111" i="3" a="1"/>
  <c r="N111" i="3" s="1"/>
  <c r="M111" i="3" a="1"/>
  <c r="M111" i="3" s="1"/>
  <c r="L111" i="3" a="1"/>
  <c r="L111" i="3" s="1"/>
  <c r="K111" i="3" a="1"/>
  <c r="K111" i="3" s="1"/>
  <c r="J111" i="3" a="1"/>
  <c r="J111" i="3" s="1"/>
  <c r="H111" i="3" a="1"/>
  <c r="H111" i="3" s="1"/>
  <c r="G111" i="3" a="1"/>
  <c r="G111" i="3" s="1"/>
  <c r="F111" i="3" a="1"/>
  <c r="F111" i="3" s="1"/>
  <c r="E111" i="3" a="1"/>
  <c r="E111" i="3" s="1"/>
  <c r="BH84" i="3" a="1"/>
  <c r="BH84" i="3" s="1"/>
  <c r="BG84" i="3" a="1"/>
  <c r="BG84" i="3" s="1"/>
  <c r="BF84" i="3" a="1"/>
  <c r="BF84" i="3" s="1"/>
  <c r="BE84" i="3" a="1"/>
  <c r="BE84" i="3" s="1"/>
  <c r="BD84" i="3" a="1"/>
  <c r="BD84" i="3" s="1"/>
  <c r="BC84" i="3" a="1"/>
  <c r="BC84" i="3" s="1"/>
  <c r="BB84" i="3" a="1"/>
  <c r="BB84" i="3" s="1"/>
  <c r="BA84" i="3" a="1"/>
  <c r="BA84" i="3" s="1"/>
  <c r="AZ84" i="3" a="1"/>
  <c r="AZ84" i="3" s="1"/>
  <c r="AY84" i="3" a="1"/>
  <c r="AY84" i="3" s="1"/>
  <c r="AX84" i="3" a="1"/>
  <c r="AX84" i="3" s="1"/>
  <c r="AW84" i="3" a="1"/>
  <c r="AW84" i="3" s="1"/>
  <c r="AV84" i="3" a="1"/>
  <c r="AV84" i="3" s="1"/>
  <c r="AU84" i="3" a="1"/>
  <c r="AU84" i="3" s="1"/>
  <c r="AT84" i="3" a="1"/>
  <c r="AT84" i="3" s="1"/>
  <c r="AS84" i="3" a="1"/>
  <c r="AS84" i="3" s="1"/>
  <c r="AR84" i="3" a="1"/>
  <c r="AR84" i="3" s="1"/>
  <c r="AQ84" i="3" a="1"/>
  <c r="AQ84" i="3" s="1"/>
  <c r="AP84" i="3" a="1"/>
  <c r="AP84" i="3" s="1"/>
  <c r="AO84" i="3" a="1"/>
  <c r="AO84" i="3" s="1"/>
  <c r="AN84" i="3" a="1"/>
  <c r="AN84" i="3" s="1"/>
  <c r="AM84" i="3" a="1"/>
  <c r="AM84" i="3" s="1"/>
  <c r="AL84" i="3" a="1"/>
  <c r="AL84" i="3" s="1"/>
  <c r="AK84" i="3" a="1"/>
  <c r="AK84" i="3" s="1"/>
  <c r="AJ84" i="3" a="1"/>
  <c r="AJ84" i="3" s="1"/>
  <c r="AI84" i="3" a="1"/>
  <c r="AI84" i="3" s="1"/>
  <c r="AH84" i="3" a="1"/>
  <c r="AH84" i="3" s="1"/>
  <c r="AG84" i="3" a="1"/>
  <c r="AG84" i="3" s="1"/>
  <c r="AF84" i="3" a="1"/>
  <c r="AF84" i="3" s="1"/>
  <c r="AE84" i="3" a="1"/>
  <c r="AE84" i="3" s="1"/>
  <c r="AD84" i="3" a="1"/>
  <c r="AD84" i="3" s="1"/>
  <c r="AC84" i="3" a="1"/>
  <c r="AC84" i="3" s="1"/>
  <c r="AB84" i="3" a="1"/>
  <c r="AB84" i="3" s="1"/>
  <c r="AA84" i="3" a="1"/>
  <c r="AA84" i="3" s="1"/>
  <c r="Z84" i="3" a="1"/>
  <c r="Z84" i="3" s="1"/>
  <c r="Y84" i="3" a="1"/>
  <c r="Y84" i="3" s="1"/>
  <c r="X84" i="3" a="1"/>
  <c r="X84" i="3" s="1"/>
  <c r="W84" i="3" a="1"/>
  <c r="W84" i="3" s="1"/>
  <c r="V84" i="3" a="1"/>
  <c r="V84" i="3" s="1"/>
  <c r="U84" i="3" a="1"/>
  <c r="U84" i="3" s="1"/>
  <c r="T84" i="3" a="1"/>
  <c r="T84" i="3" s="1"/>
  <c r="S84" i="3" a="1"/>
  <c r="S84" i="3" s="1"/>
  <c r="R84" i="3" a="1"/>
  <c r="R84" i="3" s="1"/>
  <c r="Q84" i="3" a="1"/>
  <c r="Q84" i="3" s="1"/>
  <c r="P84" i="3" a="1"/>
  <c r="P84" i="3" s="1"/>
  <c r="O84" i="3" a="1"/>
  <c r="O84" i="3" s="1"/>
  <c r="N84" i="3" a="1"/>
  <c r="N84" i="3" s="1"/>
  <c r="M84" i="3" a="1"/>
  <c r="M84" i="3" s="1"/>
  <c r="L84" i="3" a="1"/>
  <c r="L84" i="3" s="1"/>
  <c r="K84" i="3" a="1"/>
  <c r="K84" i="3" s="1"/>
  <c r="J84" i="3" a="1"/>
  <c r="J84" i="3" s="1"/>
  <c r="I84" i="3" a="1"/>
  <c r="I84" i="3" s="1"/>
  <c r="H84" i="3" a="1"/>
  <c r="H84" i="3" s="1"/>
  <c r="G84" i="3" a="1"/>
  <c r="G84" i="3" s="1"/>
  <c r="F84" i="3" a="1"/>
  <c r="F84" i="3" s="1"/>
  <c r="E84" i="3" a="1"/>
  <c r="E84" i="3" s="1"/>
  <c r="BH83" i="3" a="1"/>
  <c r="BH83" i="3" s="1"/>
  <c r="BG83" i="3" a="1"/>
  <c r="BG83" i="3" s="1"/>
  <c r="BF83" i="3" a="1"/>
  <c r="BF83" i="3" s="1"/>
  <c r="BE83" i="3" a="1"/>
  <c r="BE83" i="3" s="1"/>
  <c r="BD83" i="3" a="1"/>
  <c r="BD83" i="3" s="1"/>
  <c r="BC83" i="3" a="1"/>
  <c r="BC83" i="3" s="1"/>
  <c r="BB83" i="3" a="1"/>
  <c r="BB83" i="3" s="1"/>
  <c r="BA83" i="3" a="1"/>
  <c r="BA83" i="3" s="1"/>
  <c r="AZ83" i="3" a="1"/>
  <c r="AZ83" i="3" s="1"/>
  <c r="AY83" i="3" a="1"/>
  <c r="AY83" i="3" s="1"/>
  <c r="AX83" i="3" a="1"/>
  <c r="AX83" i="3" s="1"/>
  <c r="AW83" i="3" a="1"/>
  <c r="AW83" i="3" s="1"/>
  <c r="AV83" i="3" a="1"/>
  <c r="AV83" i="3" s="1"/>
  <c r="AU83" i="3" a="1"/>
  <c r="AU83" i="3" s="1"/>
  <c r="AT83" i="3" a="1"/>
  <c r="AT83" i="3" s="1"/>
  <c r="AS83" i="3" a="1"/>
  <c r="AS83" i="3" s="1"/>
  <c r="AR83" i="3" a="1"/>
  <c r="AR83" i="3" s="1"/>
  <c r="AQ83" i="3" a="1"/>
  <c r="AQ83" i="3" s="1"/>
  <c r="AP83" i="3" a="1"/>
  <c r="AP83" i="3" s="1"/>
  <c r="AO83" i="3" a="1"/>
  <c r="AO83" i="3" s="1"/>
  <c r="AN83" i="3" a="1"/>
  <c r="AN83" i="3" s="1"/>
  <c r="AM83" i="3" a="1"/>
  <c r="AM83" i="3" s="1"/>
  <c r="AL83" i="3" a="1"/>
  <c r="AL83" i="3" s="1"/>
  <c r="AK83" i="3" a="1"/>
  <c r="AK83" i="3" s="1"/>
  <c r="AJ83" i="3" a="1"/>
  <c r="AJ83" i="3" s="1"/>
  <c r="AI83" i="3" a="1"/>
  <c r="AI83" i="3" s="1"/>
  <c r="AH83" i="3" a="1"/>
  <c r="AH83" i="3" s="1"/>
  <c r="AG83" i="3" a="1"/>
  <c r="AG83" i="3" s="1"/>
  <c r="AF83" i="3" a="1"/>
  <c r="AF83" i="3" s="1"/>
  <c r="AE83" i="3" a="1"/>
  <c r="AE83" i="3" s="1"/>
  <c r="AD83" i="3" a="1"/>
  <c r="AD83" i="3" s="1"/>
  <c r="AC83" i="3" a="1"/>
  <c r="AC83" i="3" s="1"/>
  <c r="AB83" i="3" a="1"/>
  <c r="AB83" i="3" s="1"/>
  <c r="AA83" i="3" a="1"/>
  <c r="AA83" i="3" s="1"/>
  <c r="Z83" i="3" a="1"/>
  <c r="Z83" i="3" s="1"/>
  <c r="Y83" i="3" a="1"/>
  <c r="Y83" i="3" s="1"/>
  <c r="X83" i="3" a="1"/>
  <c r="X83" i="3" s="1"/>
  <c r="W83" i="3" a="1"/>
  <c r="W83" i="3" s="1"/>
  <c r="V83" i="3" a="1"/>
  <c r="V83" i="3" s="1"/>
  <c r="U83" i="3" a="1"/>
  <c r="U83" i="3" s="1"/>
  <c r="T83" i="3" a="1"/>
  <c r="T83" i="3" s="1"/>
  <c r="S83" i="3" a="1"/>
  <c r="S83" i="3" s="1"/>
  <c r="R83" i="3" a="1"/>
  <c r="R83" i="3" s="1"/>
  <c r="Q83" i="3" a="1"/>
  <c r="Q83" i="3" s="1"/>
  <c r="P83" i="3" a="1"/>
  <c r="P83" i="3" s="1"/>
  <c r="O83" i="3" a="1"/>
  <c r="O83" i="3" s="1"/>
  <c r="N83" i="3" a="1"/>
  <c r="N83" i="3" s="1"/>
  <c r="M83" i="3" a="1"/>
  <c r="M83" i="3" s="1"/>
  <c r="L83" i="3" a="1"/>
  <c r="L83" i="3" s="1"/>
  <c r="K83" i="3" a="1"/>
  <c r="K83" i="3" s="1"/>
  <c r="J83" i="3" a="1"/>
  <c r="J83" i="3" s="1"/>
  <c r="I83" i="3" a="1"/>
  <c r="I83" i="3" s="1"/>
  <c r="H83" i="3" a="1"/>
  <c r="H83" i="3" s="1"/>
  <c r="G83" i="3" a="1"/>
  <c r="G83" i="3" s="1"/>
  <c r="F83" i="3" a="1"/>
  <c r="F83" i="3" s="1"/>
  <c r="E83" i="3" a="1"/>
  <c r="E83" i="3" s="1"/>
  <c r="BH82" i="3" a="1"/>
  <c r="BH82" i="3" s="1"/>
  <c r="BG82" i="3" a="1"/>
  <c r="BG82" i="3" s="1"/>
  <c r="BF82" i="3" a="1"/>
  <c r="BF82" i="3" s="1"/>
  <c r="BE82" i="3" a="1"/>
  <c r="BE82" i="3" s="1"/>
  <c r="BD82" i="3" a="1"/>
  <c r="BD82" i="3" s="1"/>
  <c r="BC82" i="3" a="1"/>
  <c r="BC82" i="3" s="1"/>
  <c r="BB82" i="3" a="1"/>
  <c r="BB82" i="3" s="1"/>
  <c r="BA82" i="3" a="1"/>
  <c r="BA82" i="3" s="1"/>
  <c r="AZ82" i="3" a="1"/>
  <c r="AZ82" i="3" s="1"/>
  <c r="AY82" i="3" a="1"/>
  <c r="AY82" i="3" s="1"/>
  <c r="AX82" i="3" a="1"/>
  <c r="AX82" i="3" s="1"/>
  <c r="AW82" i="3" a="1"/>
  <c r="AW82" i="3" s="1"/>
  <c r="AV82" i="3" a="1"/>
  <c r="AV82" i="3" s="1"/>
  <c r="AU82" i="3" a="1"/>
  <c r="AU82" i="3" s="1"/>
  <c r="AT82" i="3" a="1"/>
  <c r="AT82" i="3" s="1"/>
  <c r="AS82" i="3" a="1"/>
  <c r="AS82" i="3" s="1"/>
  <c r="AR82" i="3" a="1"/>
  <c r="AR82" i="3" s="1"/>
  <c r="AQ82" i="3" a="1"/>
  <c r="AQ82" i="3" s="1"/>
  <c r="AP82" i="3" a="1"/>
  <c r="AP82" i="3" s="1"/>
  <c r="AO82" i="3" a="1"/>
  <c r="AO82" i="3" s="1"/>
  <c r="AN82" i="3" a="1"/>
  <c r="AN82" i="3" s="1"/>
  <c r="AM82" i="3" a="1"/>
  <c r="AM82" i="3" s="1"/>
  <c r="AL82" i="3" a="1"/>
  <c r="AL82" i="3" s="1"/>
  <c r="AK82" i="3" a="1"/>
  <c r="AK82" i="3" s="1"/>
  <c r="AJ82" i="3" a="1"/>
  <c r="AJ82" i="3" s="1"/>
  <c r="AI82" i="3" a="1"/>
  <c r="AI82" i="3" s="1"/>
  <c r="AH82" i="3" a="1"/>
  <c r="AH82" i="3" s="1"/>
  <c r="AG82" i="3" a="1"/>
  <c r="AG82" i="3" s="1"/>
  <c r="AF82" i="3" a="1"/>
  <c r="AF82" i="3" s="1"/>
  <c r="AE82" i="3" a="1"/>
  <c r="AE82" i="3" s="1"/>
  <c r="AD82" i="3" a="1"/>
  <c r="AD82" i="3" s="1"/>
  <c r="AC82" i="3" a="1"/>
  <c r="AC82" i="3" s="1"/>
  <c r="AB82" i="3" a="1"/>
  <c r="AB82" i="3" s="1"/>
  <c r="AA82" i="3" a="1"/>
  <c r="AA82" i="3" s="1"/>
  <c r="Z82" i="3" a="1"/>
  <c r="Z82" i="3" s="1"/>
  <c r="Y82" i="3" a="1"/>
  <c r="Y82" i="3" s="1"/>
  <c r="X82" i="3" a="1"/>
  <c r="X82" i="3" s="1"/>
  <c r="W82" i="3" a="1"/>
  <c r="W82" i="3" s="1"/>
  <c r="V82" i="3" a="1"/>
  <c r="V82" i="3" s="1"/>
  <c r="U82" i="3" a="1"/>
  <c r="U82" i="3" s="1"/>
  <c r="T82" i="3" a="1"/>
  <c r="T82" i="3" s="1"/>
  <c r="S82" i="3" a="1"/>
  <c r="S82" i="3" s="1"/>
  <c r="R82" i="3" a="1"/>
  <c r="R82" i="3" s="1"/>
  <c r="Q82" i="3" a="1"/>
  <c r="Q82" i="3" s="1"/>
  <c r="P82" i="3" a="1"/>
  <c r="P82" i="3" s="1"/>
  <c r="O82" i="3" a="1"/>
  <c r="O82" i="3" s="1"/>
  <c r="N82" i="3" a="1"/>
  <c r="N82" i="3" s="1"/>
  <c r="M82" i="3" a="1"/>
  <c r="M82" i="3" s="1"/>
  <c r="L82" i="3" a="1"/>
  <c r="L82" i="3" s="1"/>
  <c r="K82" i="3" a="1"/>
  <c r="K82" i="3" s="1"/>
  <c r="J82" i="3" a="1"/>
  <c r="J82" i="3" s="1"/>
  <c r="I82" i="3" a="1"/>
  <c r="I82" i="3" s="1"/>
  <c r="H82" i="3" a="1"/>
  <c r="H82" i="3" s="1"/>
  <c r="G82" i="3" a="1"/>
  <c r="G82" i="3" s="1"/>
  <c r="F82" i="3" a="1"/>
  <c r="F82" i="3" s="1"/>
  <c r="E82" i="3" a="1"/>
  <c r="E82" i="3" s="1"/>
  <c r="BH55" i="3" a="1"/>
  <c r="BH55" i="3" s="1"/>
  <c r="BG55" i="3" a="1"/>
  <c r="BG55" i="3" s="1"/>
  <c r="BF55" i="3" a="1"/>
  <c r="BF55" i="3" s="1"/>
  <c r="BE55" i="3" a="1"/>
  <c r="BE55" i="3" s="1"/>
  <c r="BD55" i="3" a="1"/>
  <c r="BD55" i="3" s="1"/>
  <c r="BC55" i="3" a="1"/>
  <c r="BC55" i="3" s="1"/>
  <c r="BB55" i="3" a="1"/>
  <c r="BB55" i="3" s="1"/>
  <c r="BA55" i="3" a="1"/>
  <c r="BA55" i="3" s="1"/>
  <c r="AZ55" i="3" a="1"/>
  <c r="AZ55" i="3" s="1"/>
  <c r="AY55" i="3" a="1"/>
  <c r="AY55" i="3" s="1"/>
  <c r="AX55" i="3" a="1"/>
  <c r="AX55" i="3" s="1"/>
  <c r="AW55" i="3" a="1"/>
  <c r="AW55" i="3" s="1"/>
  <c r="AV55" i="3" a="1"/>
  <c r="AV55" i="3" s="1"/>
  <c r="AU55" i="3" a="1"/>
  <c r="AU55" i="3" s="1"/>
  <c r="AT55" i="3" a="1"/>
  <c r="AT55" i="3" s="1"/>
  <c r="AS55" i="3" a="1"/>
  <c r="AS55" i="3" s="1"/>
  <c r="AR55" i="3" a="1"/>
  <c r="AR55" i="3" s="1"/>
  <c r="AQ55" i="3" a="1"/>
  <c r="AQ55" i="3" s="1"/>
  <c r="AP55" i="3" a="1"/>
  <c r="AP55" i="3" s="1"/>
  <c r="AO55" i="3" a="1"/>
  <c r="AO55" i="3" s="1"/>
  <c r="AN55" i="3" a="1"/>
  <c r="AN55" i="3" s="1"/>
  <c r="AM55" i="3" a="1"/>
  <c r="AM55" i="3" s="1"/>
  <c r="AL55" i="3" a="1"/>
  <c r="AL55" i="3" s="1"/>
  <c r="AK55" i="3" a="1"/>
  <c r="AK55" i="3" s="1"/>
  <c r="AJ55" i="3" a="1"/>
  <c r="AJ55" i="3" s="1"/>
  <c r="AI55" i="3" a="1"/>
  <c r="AI55" i="3" s="1"/>
  <c r="AH55" i="3" a="1"/>
  <c r="AH55" i="3" s="1"/>
  <c r="AG55" i="3" a="1"/>
  <c r="AG55" i="3" s="1"/>
  <c r="AF55" i="3" a="1"/>
  <c r="AF55" i="3" s="1"/>
  <c r="AE55" i="3" a="1"/>
  <c r="AE55" i="3" s="1"/>
  <c r="AD55" i="3" a="1"/>
  <c r="AD55" i="3" s="1"/>
  <c r="AC55" i="3" a="1"/>
  <c r="AC55" i="3" s="1"/>
  <c r="AB55" i="3" a="1"/>
  <c r="AB55" i="3" s="1"/>
  <c r="AA55" i="3" a="1"/>
  <c r="AA55" i="3" s="1"/>
  <c r="Z55" i="3" a="1"/>
  <c r="Z55" i="3" s="1"/>
  <c r="Y55" i="3" a="1"/>
  <c r="Y55" i="3" s="1"/>
  <c r="X55" i="3" a="1"/>
  <c r="X55" i="3" s="1"/>
  <c r="W55" i="3" a="1"/>
  <c r="W55" i="3" s="1"/>
  <c r="V55" i="3" a="1"/>
  <c r="V55" i="3" s="1"/>
  <c r="U55" i="3" a="1"/>
  <c r="U55" i="3" s="1"/>
  <c r="T55" i="3" a="1"/>
  <c r="T55" i="3" s="1"/>
  <c r="S55" i="3" a="1"/>
  <c r="S55" i="3" s="1"/>
  <c r="R55" i="3" a="1"/>
  <c r="R55" i="3" s="1"/>
  <c r="Q55" i="3" a="1"/>
  <c r="Q55" i="3" s="1"/>
  <c r="P55" i="3" a="1"/>
  <c r="P55" i="3" s="1"/>
  <c r="O55" i="3" a="1"/>
  <c r="O55" i="3" s="1"/>
  <c r="N55" i="3" a="1"/>
  <c r="N55" i="3" s="1"/>
  <c r="M55" i="3" a="1"/>
  <c r="M55" i="3" s="1"/>
  <c r="L55" i="3" a="1"/>
  <c r="L55" i="3" s="1"/>
  <c r="K55" i="3" a="1"/>
  <c r="K55" i="3" s="1"/>
  <c r="J55" i="3" a="1"/>
  <c r="J55" i="3" s="1"/>
  <c r="I55" i="3" a="1"/>
  <c r="I55" i="3" s="1"/>
  <c r="H55" i="3" a="1"/>
  <c r="H55" i="3" s="1"/>
  <c r="G55" i="3" a="1"/>
  <c r="G55" i="3" s="1"/>
  <c r="F55" i="3" a="1"/>
  <c r="F55" i="3" s="1"/>
  <c r="E55" i="3" a="1"/>
  <c r="E55" i="3" s="1"/>
  <c r="BH54" i="3" a="1"/>
  <c r="BH54" i="3" s="1"/>
  <c r="BG54" i="3" a="1"/>
  <c r="BG54" i="3" s="1"/>
  <c r="BF54" i="3" a="1"/>
  <c r="BF54" i="3" s="1"/>
  <c r="BE54" i="3" a="1"/>
  <c r="BE54" i="3" s="1"/>
  <c r="BD54" i="3" a="1"/>
  <c r="BD54" i="3" s="1"/>
  <c r="BC54" i="3" a="1"/>
  <c r="BC54" i="3" s="1"/>
  <c r="BB54" i="3" a="1"/>
  <c r="BB54" i="3" s="1"/>
  <c r="BA54" i="3" a="1"/>
  <c r="BA54" i="3" s="1"/>
  <c r="AZ54" i="3" a="1"/>
  <c r="AZ54" i="3" s="1"/>
  <c r="AY54" i="3" a="1"/>
  <c r="AY54" i="3" s="1"/>
  <c r="AX54" i="3" a="1"/>
  <c r="AX54" i="3" s="1"/>
  <c r="AW54" i="3" a="1"/>
  <c r="AW54" i="3" s="1"/>
  <c r="AV54" i="3" a="1"/>
  <c r="AV54" i="3" s="1"/>
  <c r="AU54" i="3" a="1"/>
  <c r="AU54" i="3" s="1"/>
  <c r="AT54" i="3" a="1"/>
  <c r="AT54" i="3" s="1"/>
  <c r="AS54" i="3" a="1"/>
  <c r="AS54" i="3" s="1"/>
  <c r="AR54" i="3" a="1"/>
  <c r="AR54" i="3" s="1"/>
  <c r="AQ54" i="3" a="1"/>
  <c r="AQ54" i="3" s="1"/>
  <c r="AP54" i="3" a="1"/>
  <c r="AP54" i="3" s="1"/>
  <c r="AO54" i="3" a="1"/>
  <c r="AO54" i="3" s="1"/>
  <c r="AN54" i="3" a="1"/>
  <c r="AN54" i="3" s="1"/>
  <c r="AM54" i="3" a="1"/>
  <c r="AM54" i="3" s="1"/>
  <c r="AL54" i="3" a="1"/>
  <c r="AL54" i="3" s="1"/>
  <c r="AK54" i="3" a="1"/>
  <c r="AK54" i="3" s="1"/>
  <c r="AJ54" i="3" a="1"/>
  <c r="AJ54" i="3" s="1"/>
  <c r="AI54" i="3" a="1"/>
  <c r="AI54" i="3" s="1"/>
  <c r="AH54" i="3" a="1"/>
  <c r="AH54" i="3" s="1"/>
  <c r="AG54" i="3" a="1"/>
  <c r="AG54" i="3" s="1"/>
  <c r="AF54" i="3" a="1"/>
  <c r="AF54" i="3" s="1"/>
  <c r="AE54" i="3" a="1"/>
  <c r="AE54" i="3" s="1"/>
  <c r="AD54" i="3" a="1"/>
  <c r="AD54" i="3" s="1"/>
  <c r="AC54" i="3" a="1"/>
  <c r="AC54" i="3" s="1"/>
  <c r="AB54" i="3" a="1"/>
  <c r="AB54" i="3" s="1"/>
  <c r="AA54" i="3" a="1"/>
  <c r="AA54" i="3" s="1"/>
  <c r="Z54" i="3" a="1"/>
  <c r="Z54" i="3" s="1"/>
  <c r="Y54" i="3" a="1"/>
  <c r="Y54" i="3" s="1"/>
  <c r="X54" i="3" a="1"/>
  <c r="X54" i="3" s="1"/>
  <c r="W54" i="3" a="1"/>
  <c r="W54" i="3" s="1"/>
  <c r="V54" i="3" a="1"/>
  <c r="V54" i="3" s="1"/>
  <c r="U54" i="3" a="1"/>
  <c r="U54" i="3" s="1"/>
  <c r="T54" i="3" a="1"/>
  <c r="T54" i="3" s="1"/>
  <c r="S54" i="3" a="1"/>
  <c r="S54" i="3" s="1"/>
  <c r="R54" i="3" a="1"/>
  <c r="R54" i="3" s="1"/>
  <c r="Q54" i="3" a="1"/>
  <c r="Q54" i="3" s="1"/>
  <c r="P54" i="3" a="1"/>
  <c r="P54" i="3" s="1"/>
  <c r="O54" i="3" a="1"/>
  <c r="O54" i="3" s="1"/>
  <c r="N54" i="3" a="1"/>
  <c r="N54" i="3" s="1"/>
  <c r="M54" i="3" a="1"/>
  <c r="M54" i="3" s="1"/>
  <c r="L54" i="3" a="1"/>
  <c r="L54" i="3" s="1"/>
  <c r="K54" i="3" a="1"/>
  <c r="K54" i="3" s="1"/>
  <c r="J54" i="3" a="1"/>
  <c r="J54" i="3" s="1"/>
  <c r="I54" i="3" a="1"/>
  <c r="I54" i="3" s="1"/>
  <c r="H54" i="3" a="1"/>
  <c r="H54" i="3" s="1"/>
  <c r="G54" i="3" a="1"/>
  <c r="G54" i="3" s="1"/>
  <c r="F54" i="3" a="1"/>
  <c r="F54" i="3" s="1"/>
  <c r="E54" i="3" a="1"/>
  <c r="E54" i="3" s="1"/>
  <c r="BH53" i="3" a="1"/>
  <c r="BH53" i="3" s="1"/>
  <c r="BG53" i="3" a="1"/>
  <c r="BG53" i="3" s="1"/>
  <c r="BF53" i="3" a="1"/>
  <c r="BF53" i="3" s="1"/>
  <c r="BE53" i="3" a="1"/>
  <c r="BE53" i="3" s="1"/>
  <c r="BD53" i="3" a="1"/>
  <c r="BD53" i="3" s="1"/>
  <c r="BC53" i="3" a="1"/>
  <c r="BC53" i="3" s="1"/>
  <c r="BB53" i="3" a="1"/>
  <c r="BB53" i="3" s="1"/>
  <c r="BA53" i="3" a="1"/>
  <c r="BA53" i="3" s="1"/>
  <c r="AZ53" i="3" a="1"/>
  <c r="AZ53" i="3" s="1"/>
  <c r="AY53" i="3" a="1"/>
  <c r="AY53" i="3" s="1"/>
  <c r="AX53" i="3" a="1"/>
  <c r="AX53" i="3" s="1"/>
  <c r="AW53" i="3" a="1"/>
  <c r="AW53" i="3" s="1"/>
  <c r="AV53" i="3" a="1"/>
  <c r="AV53" i="3" s="1"/>
  <c r="AU53" i="3" a="1"/>
  <c r="AU53" i="3" s="1"/>
  <c r="AT53" i="3" a="1"/>
  <c r="AT53" i="3" s="1"/>
  <c r="AS53" i="3" a="1"/>
  <c r="AS53" i="3" s="1"/>
  <c r="AR53" i="3" a="1"/>
  <c r="AR53" i="3" s="1"/>
  <c r="AQ53" i="3" a="1"/>
  <c r="AQ53" i="3" s="1"/>
  <c r="AP53" i="3" a="1"/>
  <c r="AP53" i="3" s="1"/>
  <c r="AO53" i="3" a="1"/>
  <c r="AO53" i="3" s="1"/>
  <c r="AN53" i="3" a="1"/>
  <c r="AN53" i="3" s="1"/>
  <c r="AM53" i="3" a="1"/>
  <c r="AM53" i="3" s="1"/>
  <c r="AL53" i="3" a="1"/>
  <c r="AL53" i="3" s="1"/>
  <c r="AK53" i="3" a="1"/>
  <c r="AK53" i="3" s="1"/>
  <c r="AJ53" i="3" a="1"/>
  <c r="AJ53" i="3" s="1"/>
  <c r="AI53" i="3" a="1"/>
  <c r="AI53" i="3" s="1"/>
  <c r="AH53" i="3" a="1"/>
  <c r="AH53" i="3" s="1"/>
  <c r="AG53" i="3" a="1"/>
  <c r="AG53" i="3" s="1"/>
  <c r="AF53" i="3" a="1"/>
  <c r="AF53" i="3" s="1"/>
  <c r="AE53" i="3" a="1"/>
  <c r="AE53" i="3" s="1"/>
  <c r="AD53" i="3" a="1"/>
  <c r="AD53" i="3" s="1"/>
  <c r="AC53" i="3" a="1"/>
  <c r="AC53" i="3" s="1"/>
  <c r="AB53" i="3" a="1"/>
  <c r="AB53" i="3" s="1"/>
  <c r="AA53" i="3" a="1"/>
  <c r="AA53" i="3" s="1"/>
  <c r="Z53" i="3" a="1"/>
  <c r="Z53" i="3" s="1"/>
  <c r="Y53" i="3" a="1"/>
  <c r="Y53" i="3" s="1"/>
  <c r="X53" i="3" a="1"/>
  <c r="X53" i="3" s="1"/>
  <c r="W53" i="3" a="1"/>
  <c r="W53" i="3" s="1"/>
  <c r="V53" i="3" a="1"/>
  <c r="V53" i="3" s="1"/>
  <c r="U53" i="3" a="1"/>
  <c r="U53" i="3" s="1"/>
  <c r="T53" i="3" a="1"/>
  <c r="T53" i="3" s="1"/>
  <c r="S53" i="3" a="1"/>
  <c r="S53" i="3" s="1"/>
  <c r="R53" i="3" a="1"/>
  <c r="R53" i="3" s="1"/>
  <c r="Q53" i="3" a="1"/>
  <c r="Q53" i="3" s="1"/>
  <c r="P53" i="3" a="1"/>
  <c r="P53" i="3" s="1"/>
  <c r="O53" i="3" a="1"/>
  <c r="O53" i="3" s="1"/>
  <c r="N53" i="3" a="1"/>
  <c r="N53" i="3" s="1"/>
  <c r="M53" i="3" a="1"/>
  <c r="M53" i="3" s="1"/>
  <c r="L53" i="3" a="1"/>
  <c r="L53" i="3" s="1"/>
  <c r="K53" i="3" a="1"/>
  <c r="K53" i="3" s="1"/>
  <c r="J53" i="3" a="1"/>
  <c r="J53" i="3" s="1"/>
  <c r="I53" i="3" a="1"/>
  <c r="I53" i="3" s="1"/>
  <c r="H53" i="3" a="1"/>
  <c r="H53" i="3" s="1"/>
  <c r="G53" i="3" a="1"/>
  <c r="G53" i="3" s="1"/>
  <c r="F53" i="3" a="1"/>
  <c r="F53" i="3" s="1"/>
  <c r="E53" i="3" a="1"/>
  <c r="E53" i="3" s="1"/>
  <c r="BH26" i="3" a="1"/>
  <c r="BH26" i="3" s="1"/>
  <c r="BG26" i="3" a="1"/>
  <c r="BG26" i="3" s="1"/>
  <c r="BF26" i="3" a="1"/>
  <c r="BF26" i="3" s="1"/>
  <c r="BE26" i="3" a="1"/>
  <c r="BE26" i="3" s="1"/>
  <c r="BD26" i="3" a="1"/>
  <c r="BD26" i="3" s="1"/>
  <c r="BC26" i="3" a="1"/>
  <c r="BC26" i="3" s="1"/>
  <c r="BB26" i="3" a="1"/>
  <c r="BB26" i="3" s="1"/>
  <c r="BA26" i="3" a="1"/>
  <c r="BA26" i="3" s="1"/>
  <c r="AZ26" i="3" a="1"/>
  <c r="AZ26" i="3" s="1"/>
  <c r="AY26" i="3" a="1"/>
  <c r="AY26" i="3" s="1"/>
  <c r="AX26" i="3" a="1"/>
  <c r="AX26" i="3" s="1"/>
  <c r="AW26" i="3" a="1"/>
  <c r="AW26" i="3" s="1"/>
  <c r="AV26" i="3" a="1"/>
  <c r="AV26" i="3" s="1"/>
  <c r="AU26" i="3" a="1"/>
  <c r="AU26" i="3" s="1"/>
  <c r="AT26" i="3" a="1"/>
  <c r="AT26" i="3" s="1"/>
  <c r="AS26" i="3" a="1"/>
  <c r="AS26" i="3" s="1"/>
  <c r="AR26" i="3" a="1"/>
  <c r="AR26" i="3" s="1"/>
  <c r="AQ26" i="3" a="1"/>
  <c r="AQ26" i="3" s="1"/>
  <c r="AP26" i="3" a="1"/>
  <c r="AP26" i="3" s="1"/>
  <c r="AO26" i="3" a="1"/>
  <c r="AO26" i="3" s="1"/>
  <c r="AN26" i="3" a="1"/>
  <c r="AN26" i="3" s="1"/>
  <c r="AM26" i="3" a="1"/>
  <c r="AM26" i="3" s="1"/>
  <c r="AL26" i="3" a="1"/>
  <c r="AL26" i="3" s="1"/>
  <c r="AK26" i="3" a="1"/>
  <c r="AK26" i="3" s="1"/>
  <c r="AJ26" i="3" a="1"/>
  <c r="AJ26" i="3" s="1"/>
  <c r="AI26" i="3" a="1"/>
  <c r="AI26" i="3" s="1"/>
  <c r="AH26" i="3" a="1"/>
  <c r="AH26" i="3" s="1"/>
  <c r="AG26" i="3" a="1"/>
  <c r="AG26" i="3" s="1"/>
  <c r="AF26" i="3" a="1"/>
  <c r="AF26" i="3" s="1"/>
  <c r="AE26" i="3" a="1"/>
  <c r="AE26" i="3" s="1"/>
  <c r="AD26" i="3" a="1"/>
  <c r="AD26" i="3" s="1"/>
  <c r="AC26" i="3" a="1"/>
  <c r="AC26" i="3" s="1"/>
  <c r="AB26" i="3" a="1"/>
  <c r="AB26" i="3" s="1"/>
  <c r="AA26" i="3" a="1"/>
  <c r="AA26" i="3" s="1"/>
  <c r="Z26" i="3" a="1"/>
  <c r="Z26" i="3" s="1"/>
  <c r="Y26" i="3" a="1"/>
  <c r="Y26" i="3" s="1"/>
  <c r="X26" i="3" a="1"/>
  <c r="X26" i="3" s="1"/>
  <c r="W26" i="3" a="1"/>
  <c r="W26" i="3" s="1"/>
  <c r="V26" i="3" a="1"/>
  <c r="V26" i="3" s="1"/>
  <c r="U26" i="3" a="1"/>
  <c r="U26" i="3" s="1"/>
  <c r="T26" i="3" a="1"/>
  <c r="T26" i="3" s="1"/>
  <c r="S26" i="3" a="1"/>
  <c r="S26" i="3" s="1"/>
  <c r="R26" i="3" a="1"/>
  <c r="R26" i="3" s="1"/>
  <c r="Q26" i="3" a="1"/>
  <c r="Q26" i="3" s="1"/>
  <c r="P26" i="3" a="1"/>
  <c r="P26" i="3" s="1"/>
  <c r="O26" i="3" a="1"/>
  <c r="O26" i="3" s="1"/>
  <c r="N26" i="3" a="1"/>
  <c r="N26" i="3" s="1"/>
  <c r="M26" i="3" a="1"/>
  <c r="M26" i="3" s="1"/>
  <c r="L26" i="3" a="1"/>
  <c r="L26" i="3" s="1"/>
  <c r="K26" i="3" a="1"/>
  <c r="K26" i="3" s="1"/>
  <c r="J26" i="3" a="1"/>
  <c r="J26" i="3" s="1"/>
  <c r="I26" i="3" a="1"/>
  <c r="I26" i="3" s="1"/>
  <c r="H26" i="3" a="1"/>
  <c r="H26" i="3" s="1"/>
  <c r="G26" i="3" a="1"/>
  <c r="G26" i="3" s="1"/>
  <c r="F26" i="3" a="1"/>
  <c r="F26" i="3" s="1"/>
  <c r="BH25" i="3" a="1"/>
  <c r="BH25" i="3" s="1"/>
  <c r="BG25" i="3" a="1"/>
  <c r="BG25" i="3" s="1"/>
  <c r="BF25" i="3" a="1"/>
  <c r="BF25" i="3" s="1"/>
  <c r="BE25" i="3" a="1"/>
  <c r="BE25" i="3" s="1"/>
  <c r="BD25" i="3" a="1"/>
  <c r="BD25" i="3" s="1"/>
  <c r="BC25" i="3" a="1"/>
  <c r="BC25" i="3" s="1"/>
  <c r="BB25" i="3" a="1"/>
  <c r="BB25" i="3" s="1"/>
  <c r="BA25" i="3" a="1"/>
  <c r="BA25" i="3" s="1"/>
  <c r="AZ25" i="3" a="1"/>
  <c r="AZ25" i="3" s="1"/>
  <c r="AY25" i="3" a="1"/>
  <c r="AY25" i="3" s="1"/>
  <c r="AX25" i="3" a="1"/>
  <c r="AX25" i="3" s="1"/>
  <c r="AW25" i="3" a="1"/>
  <c r="AW25" i="3" s="1"/>
  <c r="AV25" i="3" a="1"/>
  <c r="AV25" i="3" s="1"/>
  <c r="AU25" i="3" a="1"/>
  <c r="AU25" i="3" s="1"/>
  <c r="AT25" i="3" a="1"/>
  <c r="AT25" i="3" s="1"/>
  <c r="AS25" i="3" a="1"/>
  <c r="AS25" i="3" s="1"/>
  <c r="AR25" i="3" a="1"/>
  <c r="AR25" i="3" s="1"/>
  <c r="AQ25" i="3" a="1"/>
  <c r="AQ25" i="3" s="1"/>
  <c r="AP25" i="3" a="1"/>
  <c r="AP25" i="3" s="1"/>
  <c r="AO25" i="3" a="1"/>
  <c r="AO25" i="3" s="1"/>
  <c r="AN25" i="3" a="1"/>
  <c r="AN25" i="3" s="1"/>
  <c r="AM25" i="3" a="1"/>
  <c r="AM25" i="3" s="1"/>
  <c r="AL25" i="3" a="1"/>
  <c r="AL25" i="3" s="1"/>
  <c r="AK25" i="3" a="1"/>
  <c r="AK25" i="3" s="1"/>
  <c r="AJ25" i="3" a="1"/>
  <c r="AJ25" i="3" s="1"/>
  <c r="AI25" i="3" a="1"/>
  <c r="AI25" i="3" s="1"/>
  <c r="AH25" i="3" a="1"/>
  <c r="AH25" i="3" s="1"/>
  <c r="AG25" i="3" a="1"/>
  <c r="AG25" i="3" s="1"/>
  <c r="AF25" i="3" a="1"/>
  <c r="AF25" i="3" s="1"/>
  <c r="AE25" i="3" a="1"/>
  <c r="AE25" i="3" s="1"/>
  <c r="AD25" i="3" a="1"/>
  <c r="AD25" i="3" s="1"/>
  <c r="AC25" i="3" a="1"/>
  <c r="AC25" i="3" s="1"/>
  <c r="AB25" i="3" a="1"/>
  <c r="AB25" i="3" s="1"/>
  <c r="AA25" i="3" a="1"/>
  <c r="AA25" i="3" s="1"/>
  <c r="Z25" i="3" a="1"/>
  <c r="Z25" i="3" s="1"/>
  <c r="Y25" i="3" a="1"/>
  <c r="Y25" i="3" s="1"/>
  <c r="X25" i="3" a="1"/>
  <c r="X25" i="3" s="1"/>
  <c r="W25" i="3" a="1"/>
  <c r="W25" i="3" s="1"/>
  <c r="V25" i="3" a="1"/>
  <c r="V25" i="3" s="1"/>
  <c r="U25" i="3" a="1"/>
  <c r="U25" i="3" s="1"/>
  <c r="T25" i="3" a="1"/>
  <c r="T25" i="3" s="1"/>
  <c r="S25" i="3" a="1"/>
  <c r="S25" i="3" s="1"/>
  <c r="R25" i="3" a="1"/>
  <c r="R25" i="3" s="1"/>
  <c r="Q25" i="3" a="1"/>
  <c r="Q25" i="3" s="1"/>
  <c r="P25" i="3" a="1"/>
  <c r="P25" i="3" s="1"/>
  <c r="O25" i="3" a="1"/>
  <c r="O25" i="3" s="1"/>
  <c r="N25" i="3" a="1"/>
  <c r="N25" i="3" s="1"/>
  <c r="M25" i="3" a="1"/>
  <c r="M25" i="3" s="1"/>
  <c r="L25" i="3" a="1"/>
  <c r="L25" i="3" s="1"/>
  <c r="K25" i="3" a="1"/>
  <c r="K25" i="3" s="1"/>
  <c r="J25" i="3" a="1"/>
  <c r="J25" i="3" s="1"/>
  <c r="I25" i="3" a="1"/>
  <c r="I25" i="3" s="1"/>
  <c r="H25" i="3" a="1"/>
  <c r="H25" i="3" s="1"/>
  <c r="G25" i="3" a="1"/>
  <c r="G25" i="3" s="1"/>
  <c r="F25" i="3" a="1"/>
  <c r="F25" i="3" s="1"/>
  <c r="BH24" i="3" a="1"/>
  <c r="BH24" i="3" s="1"/>
  <c r="BG24" i="3" a="1"/>
  <c r="BG24" i="3" s="1"/>
  <c r="BF24" i="3" a="1"/>
  <c r="BF24" i="3" s="1"/>
  <c r="BE24" i="3" a="1"/>
  <c r="BE24" i="3" s="1"/>
  <c r="BD24" i="3" a="1"/>
  <c r="BD24" i="3" s="1"/>
  <c r="BC24" i="3" a="1"/>
  <c r="BC24" i="3" s="1"/>
  <c r="BB24" i="3" a="1"/>
  <c r="BB24" i="3" s="1"/>
  <c r="BA24" i="3" a="1"/>
  <c r="BA24" i="3" s="1"/>
  <c r="AZ24" i="3" a="1"/>
  <c r="AZ24" i="3" s="1"/>
  <c r="AY24" i="3" a="1"/>
  <c r="AY24" i="3" s="1"/>
  <c r="AX24" i="3" a="1"/>
  <c r="AX24" i="3" s="1"/>
  <c r="AW24" i="3" a="1"/>
  <c r="AW24" i="3" s="1"/>
  <c r="AV24" i="3" a="1"/>
  <c r="AV24" i="3" s="1"/>
  <c r="AU24" i="3" a="1"/>
  <c r="AU24" i="3" s="1"/>
  <c r="AT24" i="3" a="1"/>
  <c r="AT24" i="3" s="1"/>
  <c r="AS24" i="3" a="1"/>
  <c r="AS24" i="3" s="1"/>
  <c r="AR24" i="3" a="1"/>
  <c r="AR24" i="3" s="1"/>
  <c r="AQ24" i="3" a="1"/>
  <c r="AQ24" i="3" s="1"/>
  <c r="AP24" i="3" a="1"/>
  <c r="AP24" i="3" s="1"/>
  <c r="AO24" i="3" a="1"/>
  <c r="AO24" i="3" s="1"/>
  <c r="AN24" i="3" a="1"/>
  <c r="AN24" i="3" s="1"/>
  <c r="AM24" i="3" a="1"/>
  <c r="AM24" i="3" s="1"/>
  <c r="AL24" i="3" a="1"/>
  <c r="AL24" i="3" s="1"/>
  <c r="AK24" i="3" a="1"/>
  <c r="AK24" i="3" s="1"/>
  <c r="AJ24" i="3" a="1"/>
  <c r="AJ24" i="3" s="1"/>
  <c r="AI24" i="3" a="1"/>
  <c r="AI24" i="3" s="1"/>
  <c r="AH24" i="3" a="1"/>
  <c r="AH24" i="3" s="1"/>
  <c r="AG24" i="3" a="1"/>
  <c r="AG24" i="3" s="1"/>
  <c r="AF24" i="3" a="1"/>
  <c r="AF24" i="3" s="1"/>
  <c r="AE24" i="3" a="1"/>
  <c r="AE24" i="3" s="1"/>
  <c r="AD24" i="3" a="1"/>
  <c r="AD24" i="3" s="1"/>
  <c r="AC24" i="3" a="1"/>
  <c r="AC24" i="3" s="1"/>
  <c r="AB24" i="3" a="1"/>
  <c r="AB24" i="3" s="1"/>
  <c r="AA24" i="3" a="1"/>
  <c r="AA24" i="3" s="1"/>
  <c r="Z24" i="3" a="1"/>
  <c r="Z24" i="3" s="1"/>
  <c r="Y24" i="3" a="1"/>
  <c r="Y24" i="3" s="1"/>
  <c r="X24" i="3" a="1"/>
  <c r="X24" i="3" s="1"/>
  <c r="W24" i="3" a="1"/>
  <c r="W24" i="3" s="1"/>
  <c r="V24" i="3" a="1"/>
  <c r="V24" i="3" s="1"/>
  <c r="U24" i="3" a="1"/>
  <c r="U24" i="3" s="1"/>
  <c r="T24" i="3" a="1"/>
  <c r="T24" i="3" s="1"/>
  <c r="S24" i="3" a="1"/>
  <c r="S24" i="3" s="1"/>
  <c r="R24" i="3" a="1"/>
  <c r="R24" i="3" s="1"/>
  <c r="Q24" i="3" a="1"/>
  <c r="Q24" i="3" s="1"/>
  <c r="P24" i="3" a="1"/>
  <c r="P24" i="3" s="1"/>
  <c r="O24" i="3" a="1"/>
  <c r="O24" i="3" s="1"/>
  <c r="N24" i="3" a="1"/>
  <c r="N24" i="3" s="1"/>
  <c r="M24" i="3" a="1"/>
  <c r="M24" i="3" s="1"/>
  <c r="L24" i="3" a="1"/>
  <c r="L24" i="3" s="1"/>
  <c r="K24" i="3" a="1"/>
  <c r="K24" i="3" s="1"/>
  <c r="J24" i="3" a="1"/>
  <c r="J24" i="3" s="1"/>
  <c r="I24" i="3" a="1"/>
  <c r="I24" i="3" s="1"/>
  <c r="H24" i="3" a="1"/>
  <c r="H24" i="3" s="1"/>
  <c r="G24" i="3" a="1"/>
  <c r="G24" i="3" s="1"/>
  <c r="F24" i="3" a="1"/>
  <c r="F24" i="3" s="1"/>
  <c r="E25" i="3" a="1"/>
  <c r="E25" i="3" s="1"/>
  <c r="E26" i="3" a="1"/>
  <c r="E26" i="3" s="1"/>
  <c r="E24" i="3" a="1"/>
  <c r="E24" i="3" s="1"/>
  <c r="BH168" i="3"/>
  <c r="BG168" i="3"/>
  <c r="BF168" i="3"/>
  <c r="BE168" i="3"/>
  <c r="BD168" i="3"/>
  <c r="BC168" i="3"/>
  <c r="BB168" i="3"/>
  <c r="BA168" i="3"/>
  <c r="AZ168" i="3"/>
  <c r="AY168" i="3"/>
  <c r="AX168" i="3"/>
  <c r="AW168" i="3"/>
  <c r="AV168" i="3"/>
  <c r="AU168" i="3"/>
  <c r="AT168" i="3"/>
  <c r="AS168" i="3"/>
  <c r="AR168" i="3"/>
  <c r="AQ168" i="3"/>
  <c r="AP168" i="3"/>
  <c r="AO168" i="3"/>
  <c r="AN168" i="3"/>
  <c r="AM168" i="3"/>
  <c r="AL168" i="3"/>
  <c r="AK168" i="3"/>
  <c r="AJ168" i="3"/>
  <c r="AI168" i="3"/>
  <c r="AH168" i="3"/>
  <c r="AG168" i="3"/>
  <c r="AF168" i="3"/>
  <c r="AE168" i="3"/>
  <c r="AD168" i="3"/>
  <c r="AC168" i="3"/>
  <c r="AB168" i="3"/>
  <c r="AA168" i="3"/>
  <c r="Z168" i="3"/>
  <c r="Y168" i="3"/>
  <c r="X168" i="3"/>
  <c r="W168" i="3"/>
  <c r="V168" i="3"/>
  <c r="U168" i="3"/>
  <c r="T168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BH139" i="3"/>
  <c r="BG139" i="3"/>
  <c r="BF139" i="3"/>
  <c r="BE139" i="3"/>
  <c r="BD139" i="3"/>
  <c r="BC139" i="3"/>
  <c r="BB139" i="3"/>
  <c r="BA139" i="3"/>
  <c r="AZ139" i="3"/>
  <c r="AY139" i="3"/>
  <c r="AX139" i="3"/>
  <c r="AW139" i="3"/>
  <c r="AV139" i="3"/>
  <c r="AU139" i="3"/>
  <c r="AT139" i="3"/>
  <c r="AS139" i="3"/>
  <c r="AR139" i="3"/>
  <c r="AQ139" i="3"/>
  <c r="AP139" i="3"/>
  <c r="AO139" i="3"/>
  <c r="AN139" i="3"/>
  <c r="AM139" i="3"/>
  <c r="AL139" i="3"/>
  <c r="AK139" i="3"/>
  <c r="AJ139" i="3"/>
  <c r="AI139" i="3"/>
  <c r="AH139" i="3"/>
  <c r="AG139" i="3"/>
  <c r="AF139" i="3"/>
  <c r="AE139" i="3"/>
  <c r="AD139" i="3"/>
  <c r="AC139" i="3"/>
  <c r="AB139" i="3"/>
  <c r="AA139" i="3"/>
  <c r="Z139" i="3"/>
  <c r="Y139" i="3"/>
  <c r="X139" i="3"/>
  <c r="W139" i="3"/>
  <c r="V139" i="3"/>
  <c r="U139" i="3"/>
  <c r="T139" i="3"/>
  <c r="S139" i="3"/>
  <c r="R139" i="3"/>
  <c r="Q139" i="3"/>
  <c r="P139" i="3"/>
  <c r="O139" i="3"/>
  <c r="N139" i="3"/>
  <c r="M139" i="3"/>
  <c r="L139" i="3"/>
  <c r="K139" i="3"/>
  <c r="J139" i="3"/>
  <c r="I139" i="3"/>
  <c r="H139" i="3"/>
  <c r="G139" i="3"/>
  <c r="F139" i="3"/>
  <c r="E139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H110" i="3"/>
  <c r="G110" i="3"/>
  <c r="F110" i="3"/>
  <c r="E110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W254" i="14" l="1"/>
  <c r="Y254" i="14" s="1"/>
  <c r="W256" i="14"/>
  <c r="Y256" i="14" s="1"/>
  <c r="P13" i="13"/>
  <c r="W255" i="14"/>
  <c r="Y255" i="14" s="1"/>
  <c r="BH7" i="3"/>
  <c r="BG7" i="3"/>
  <c r="BF7" i="3"/>
  <c r="BE7" i="3"/>
  <c r="BD7" i="3"/>
  <c r="BC7" i="3"/>
  <c r="BB7" i="3"/>
  <c r="BA7" i="3"/>
  <c r="AZ7" i="3"/>
  <c r="AY7" i="3"/>
  <c r="AX7" i="3"/>
  <c r="AW7" i="3"/>
  <c r="AV7" i="3"/>
  <c r="AU7" i="3"/>
  <c r="AT7" i="3"/>
  <c r="AS7" i="3"/>
  <c r="AR7" i="3"/>
  <c r="AQ7" i="3"/>
  <c r="AP7" i="3"/>
  <c r="AO7" i="3"/>
  <c r="AO167" i="3" l="1"/>
  <c r="AM167" i="3"/>
  <c r="AK167" i="3"/>
  <c r="AI167" i="3"/>
  <c r="AG167" i="3"/>
  <c r="AE167" i="3"/>
  <c r="AC167" i="3"/>
  <c r="AA167" i="3"/>
  <c r="Y167" i="3"/>
  <c r="W167" i="3"/>
  <c r="U167" i="3"/>
  <c r="S167" i="3"/>
  <c r="Q167" i="3"/>
  <c r="O167" i="3"/>
  <c r="K80" i="3"/>
  <c r="L138" i="3"/>
  <c r="BH172" i="3"/>
  <c r="BG172" i="3"/>
  <c r="BF172" i="3"/>
  <c r="BE172" i="3"/>
  <c r="BD172" i="3"/>
  <c r="BC172" i="3"/>
  <c r="BB172" i="3"/>
  <c r="BA172" i="3"/>
  <c r="AZ172" i="3"/>
  <c r="AY172" i="3"/>
  <c r="AX172" i="3"/>
  <c r="AW172" i="3"/>
  <c r="AV172" i="3"/>
  <c r="AU172" i="3"/>
  <c r="AT172" i="3"/>
  <c r="AS172" i="3"/>
  <c r="AR172" i="3"/>
  <c r="AQ172" i="3"/>
  <c r="AP172" i="3"/>
  <c r="AO172" i="3"/>
  <c r="AN172" i="3"/>
  <c r="AM172" i="3"/>
  <c r="AL172" i="3"/>
  <c r="AK172" i="3"/>
  <c r="AJ172" i="3"/>
  <c r="AI172" i="3"/>
  <c r="AH172" i="3"/>
  <c r="AG172" i="3"/>
  <c r="AF172" i="3"/>
  <c r="AE172" i="3"/>
  <c r="AD172" i="3"/>
  <c r="AC172" i="3"/>
  <c r="AB172" i="3"/>
  <c r="AA172" i="3"/>
  <c r="Z172" i="3"/>
  <c r="Y172" i="3"/>
  <c r="X172" i="3"/>
  <c r="W172" i="3"/>
  <c r="V172" i="3"/>
  <c r="U172" i="3"/>
  <c r="T172" i="3"/>
  <c r="S172" i="3"/>
  <c r="R172" i="3"/>
  <c r="Q172" i="3"/>
  <c r="P172" i="3"/>
  <c r="O172" i="3"/>
  <c r="N172" i="3"/>
  <c r="M172" i="3"/>
  <c r="L172" i="3"/>
  <c r="K172" i="3"/>
  <c r="J172" i="3"/>
  <c r="I172" i="3"/>
  <c r="H172" i="3"/>
  <c r="G172" i="3"/>
  <c r="F172" i="3"/>
  <c r="E172" i="3"/>
  <c r="BH167" i="3"/>
  <c r="BG167" i="3"/>
  <c r="BF167" i="3"/>
  <c r="BE167" i="3"/>
  <c r="BD167" i="3"/>
  <c r="BC167" i="3"/>
  <c r="BB167" i="3"/>
  <c r="BA167" i="3"/>
  <c r="AZ167" i="3"/>
  <c r="AZ173" i="3" s="1"/>
  <c r="AY167" i="3"/>
  <c r="AY173" i="3" s="1"/>
  <c r="AX167" i="3"/>
  <c r="AX173" i="3" s="1"/>
  <c r="AW167" i="3"/>
  <c r="AW173" i="3" s="1"/>
  <c r="AV167" i="3"/>
  <c r="AU167" i="3"/>
  <c r="AT167" i="3"/>
  <c r="AS167" i="3"/>
  <c r="AR167" i="3"/>
  <c r="AQ167" i="3"/>
  <c r="AP167" i="3"/>
  <c r="AN167" i="3"/>
  <c r="AL167" i="3"/>
  <c r="AJ167" i="3"/>
  <c r="AH167" i="3"/>
  <c r="AF167" i="3"/>
  <c r="AD167" i="3"/>
  <c r="AB167" i="3"/>
  <c r="Z167" i="3"/>
  <c r="Z173" i="3" s="1"/>
  <c r="X167" i="3"/>
  <c r="V167" i="3"/>
  <c r="T167" i="3"/>
  <c r="R167" i="3"/>
  <c r="P167" i="3"/>
  <c r="N167" i="3"/>
  <c r="M167" i="3"/>
  <c r="L167" i="3"/>
  <c r="K167" i="3"/>
  <c r="J167" i="3"/>
  <c r="I167" i="3"/>
  <c r="H167" i="3"/>
  <c r="G167" i="3"/>
  <c r="F167" i="3"/>
  <c r="E167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N143" i="3"/>
  <c r="M143" i="3"/>
  <c r="L143" i="3"/>
  <c r="K143" i="3"/>
  <c r="J143" i="3"/>
  <c r="I143" i="3"/>
  <c r="H143" i="3"/>
  <c r="G143" i="3"/>
  <c r="F143" i="3"/>
  <c r="E143" i="3"/>
  <c r="BH138" i="3"/>
  <c r="BG138" i="3"/>
  <c r="BF138" i="3"/>
  <c r="BE138" i="3"/>
  <c r="BD138" i="3"/>
  <c r="BC138" i="3"/>
  <c r="BB138" i="3"/>
  <c r="BA138" i="3"/>
  <c r="BA144" i="3" s="1"/>
  <c r="AZ138" i="3"/>
  <c r="AZ144" i="3" s="1"/>
  <c r="AY138" i="3"/>
  <c r="AY144" i="3" s="1"/>
  <c r="AX138" i="3"/>
  <c r="AW138" i="3"/>
  <c r="K138" i="3"/>
  <c r="J138" i="3"/>
  <c r="I138" i="3"/>
  <c r="H138" i="3"/>
  <c r="G138" i="3"/>
  <c r="F138" i="3"/>
  <c r="E138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BH109" i="3"/>
  <c r="BG109" i="3"/>
  <c r="BF109" i="3"/>
  <c r="BE109" i="3"/>
  <c r="BD109" i="3"/>
  <c r="BC109" i="3"/>
  <c r="BC115" i="3" s="1"/>
  <c r="BB109" i="3"/>
  <c r="BB115" i="3" s="1"/>
  <c r="BA109" i="3"/>
  <c r="AZ109" i="3"/>
  <c r="AY109" i="3"/>
  <c r="AX109" i="3"/>
  <c r="AW109" i="3"/>
  <c r="AV109" i="3"/>
  <c r="AU109" i="3"/>
  <c r="AT109" i="3"/>
  <c r="AS109" i="3"/>
  <c r="AR109" i="3"/>
  <c r="AQ109" i="3"/>
  <c r="AQ115" i="3" s="1"/>
  <c r="AP109" i="3"/>
  <c r="AP115" i="3" s="1"/>
  <c r="H109" i="3"/>
  <c r="G109" i="3"/>
  <c r="F109" i="3"/>
  <c r="E109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F192" i="3" s="1" a="1"/>
  <c r="F192" i="3" s="1"/>
  <c r="BH80" i="3"/>
  <c r="BG80" i="3"/>
  <c r="BF80" i="3"/>
  <c r="BE80" i="3"/>
  <c r="BD80" i="3"/>
  <c r="BC80" i="3"/>
  <c r="BB80" i="3"/>
  <c r="BA80" i="3"/>
  <c r="AZ80" i="3"/>
  <c r="AY80" i="3"/>
  <c r="AX80" i="3"/>
  <c r="AX86" i="3" s="1"/>
  <c r="AW80" i="3"/>
  <c r="AV80" i="3"/>
  <c r="AU80" i="3"/>
  <c r="AT80" i="3"/>
  <c r="AS80" i="3"/>
  <c r="AR80" i="3"/>
  <c r="AQ80" i="3"/>
  <c r="AP80" i="3"/>
  <c r="AO80" i="3"/>
  <c r="J80" i="3"/>
  <c r="I80" i="3"/>
  <c r="H80" i="3"/>
  <c r="G80" i="3"/>
  <c r="F80" i="3"/>
  <c r="E80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BH51" i="3"/>
  <c r="BH57" i="3" s="1"/>
  <c r="BG51" i="3"/>
  <c r="BG57" i="3" s="1"/>
  <c r="BF51" i="3"/>
  <c r="BE51" i="3"/>
  <c r="BD51" i="3"/>
  <c r="BC51" i="3"/>
  <c r="BB51" i="3"/>
  <c r="BA51" i="3"/>
  <c r="AZ51" i="3"/>
  <c r="AY51" i="3"/>
  <c r="AX51" i="3"/>
  <c r="AW51" i="3"/>
  <c r="AV51" i="3"/>
  <c r="AV57" i="3" s="1"/>
  <c r="AU51" i="3"/>
  <c r="AU57" i="3" s="1"/>
  <c r="I51" i="3"/>
  <c r="H51" i="3"/>
  <c r="G51" i="3"/>
  <c r="F51" i="3"/>
  <c r="E51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BH22" i="3"/>
  <c r="BG22" i="3"/>
  <c r="BF22" i="3"/>
  <c r="BE22" i="3"/>
  <c r="BD22" i="3"/>
  <c r="BC22" i="3"/>
  <c r="BB22" i="3"/>
  <c r="BA22" i="3"/>
  <c r="AZ22" i="3"/>
  <c r="AY22" i="3"/>
  <c r="AY28" i="3" s="1"/>
  <c r="AX22" i="3"/>
  <c r="AX28" i="3" s="1"/>
  <c r="AW22" i="3"/>
  <c r="AV22" i="3"/>
  <c r="AU22" i="3"/>
  <c r="AT22" i="3"/>
  <c r="AS22" i="3"/>
  <c r="AR22" i="3"/>
  <c r="AQ22" i="3"/>
  <c r="AP22" i="3"/>
  <c r="AO22" i="3"/>
  <c r="E22" i="3"/>
  <c r="AZ86" i="3" l="1"/>
  <c r="AS115" i="3"/>
  <c r="BB144" i="3"/>
  <c r="F189" i="3" a="1"/>
  <c r="F189" i="3" s="1"/>
  <c r="AV28" i="3"/>
  <c r="BH28" i="3"/>
  <c r="AU86" i="3"/>
  <c r="BG86" i="3"/>
  <c r="AZ115" i="3"/>
  <c r="AW144" i="3"/>
  <c r="AU173" i="3"/>
  <c r="AW28" i="3"/>
  <c r="BA115" i="3"/>
  <c r="AV173" i="3"/>
  <c r="BH173" i="3"/>
  <c r="I193" i="3" a="1"/>
  <c r="I193" i="3" s="1"/>
  <c r="I192" i="3" a="1"/>
  <c r="I192" i="3" s="1"/>
  <c r="AR115" i="3"/>
  <c r="AW57" i="3"/>
  <c r="AZ28" i="3"/>
  <c r="I189" i="3" a="1"/>
  <c r="I189" i="3" s="1"/>
  <c r="BE28" i="3"/>
  <c r="BB57" i="3"/>
  <c r="AR86" i="3"/>
  <c r="BD86" i="3"/>
  <c r="AW115" i="3"/>
  <c r="AR173" i="3"/>
  <c r="AX144" i="3"/>
  <c r="AU28" i="3"/>
  <c r="BG28" i="3"/>
  <c r="BD57" i="3"/>
  <c r="AT86" i="3"/>
  <c r="BF86" i="3"/>
  <c r="AY115" i="3"/>
  <c r="AT28" i="3"/>
  <c r="BF28" i="3"/>
  <c r="BC57" i="3"/>
  <c r="BE86" i="3"/>
  <c r="BG144" i="3"/>
  <c r="AS173" i="3"/>
  <c r="BH144" i="3"/>
  <c r="AT173" i="3"/>
  <c r="AX57" i="3"/>
  <c r="I185" i="3" a="1"/>
  <c r="I185" i="3" s="1"/>
  <c r="F185" i="3" a="1"/>
  <c r="F185" i="3" s="1"/>
  <c r="BF57" i="3"/>
  <c r="AV86" i="3"/>
  <c r="BH86" i="3"/>
  <c r="BB28" i="3"/>
  <c r="AY57" i="3"/>
  <c r="AO86" i="3"/>
  <c r="AT115" i="3"/>
  <c r="BC144" i="3"/>
  <c r="BA173" i="3"/>
  <c r="AQ28" i="3"/>
  <c r="BC28" i="3"/>
  <c r="AZ57" i="3"/>
  <c r="AP86" i="3"/>
  <c r="BB86" i="3"/>
  <c r="AU115" i="3"/>
  <c r="BD144" i="3"/>
  <c r="AP173" i="3"/>
  <c r="AR28" i="3"/>
  <c r="BD28" i="3"/>
  <c r="BC86" i="3"/>
  <c r="AV115" i="3"/>
  <c r="BH115" i="3"/>
  <c r="BE144" i="3"/>
  <c r="AQ173" i="3"/>
  <c r="I184" i="3" a="1"/>
  <c r="I184" i="3" s="1"/>
  <c r="F184" i="3" a="1"/>
  <c r="F184" i="3" s="1"/>
  <c r="I186" i="3" a="1"/>
  <c r="I186" i="3" s="1"/>
  <c r="F186" i="3" a="1"/>
  <c r="F186" i="3" s="1"/>
  <c r="AX115" i="3"/>
  <c r="BG115" i="3"/>
  <c r="F190" i="3" a="1"/>
  <c r="F190" i="3" s="1"/>
  <c r="I187" i="3" a="1"/>
  <c r="I187" i="3" s="1"/>
  <c r="F193" i="3" a="1"/>
  <c r="F193" i="3" s="1"/>
  <c r="I190" i="3" a="1"/>
  <c r="I190" i="3" s="1"/>
  <c r="F187" i="3" a="1"/>
  <c r="F187" i="3" s="1"/>
  <c r="BE115" i="3"/>
  <c r="BD115" i="3"/>
  <c r="BA57" i="3"/>
  <c r="BE57" i="3"/>
  <c r="AW86" i="3"/>
  <c r="AQ86" i="3"/>
  <c r="BA28" i="3"/>
  <c r="I188" i="3" a="1"/>
  <c r="I188" i="3" s="1"/>
  <c r="F183" i="3" a="1"/>
  <c r="F183" i="3" s="1"/>
  <c r="I191" i="3" a="1"/>
  <c r="I191" i="3" s="1"/>
  <c r="BB173" i="3"/>
  <c r="F188" i="3" a="1"/>
  <c r="F188" i="3" s="1"/>
  <c r="I183" i="3" a="1"/>
  <c r="I183" i="3" s="1"/>
  <c r="F191" i="3" a="1"/>
  <c r="F191" i="3" s="1"/>
  <c r="BE173" i="3"/>
  <c r="BF173" i="3"/>
  <c r="AH173" i="3"/>
  <c r="BC173" i="3"/>
  <c r="R173" i="3"/>
  <c r="BG173" i="3"/>
  <c r="BD173" i="3"/>
  <c r="AY86" i="3"/>
  <c r="BF115" i="3"/>
  <c r="I113" i="3" a="1"/>
  <c r="I113" i="3" s="1"/>
  <c r="I119" i="3" s="1"/>
  <c r="I112" i="3" a="1"/>
  <c r="I112" i="3" s="1"/>
  <c r="I118" i="3" s="1"/>
  <c r="I111" i="3" a="1"/>
  <c r="I111" i="3" s="1"/>
  <c r="I117" i="3" s="1"/>
  <c r="F29" i="3"/>
  <c r="F30" i="3"/>
  <c r="F32" i="3"/>
  <c r="F31" i="3"/>
  <c r="J29" i="3"/>
  <c r="J30" i="3"/>
  <c r="J31" i="3"/>
  <c r="J32" i="3"/>
  <c r="N29" i="3"/>
  <c r="N32" i="3"/>
  <c r="N30" i="3"/>
  <c r="N31" i="3"/>
  <c r="R29" i="3"/>
  <c r="R31" i="3"/>
  <c r="R30" i="3"/>
  <c r="R32" i="3"/>
  <c r="V29" i="3"/>
  <c r="V32" i="3"/>
  <c r="V30" i="3"/>
  <c r="V31" i="3"/>
  <c r="Z29" i="3"/>
  <c r="Z31" i="3"/>
  <c r="Z30" i="3"/>
  <c r="Z32" i="3"/>
  <c r="AD29" i="3"/>
  <c r="AD32" i="3"/>
  <c r="AD30" i="3"/>
  <c r="AD31" i="3"/>
  <c r="AH29" i="3"/>
  <c r="AH30" i="3"/>
  <c r="AH31" i="3"/>
  <c r="AH32" i="3"/>
  <c r="AL29" i="3"/>
  <c r="AL30" i="3"/>
  <c r="AL32" i="3"/>
  <c r="AL31" i="3"/>
  <c r="AP29" i="3"/>
  <c r="AP30" i="3"/>
  <c r="AP32" i="3"/>
  <c r="AP31" i="3"/>
  <c r="AT29" i="3"/>
  <c r="AT32" i="3"/>
  <c r="AT30" i="3"/>
  <c r="AT31" i="3"/>
  <c r="AX29" i="3"/>
  <c r="AX30" i="3"/>
  <c r="AX31" i="3"/>
  <c r="AX32" i="3"/>
  <c r="BB29" i="3"/>
  <c r="BB32" i="3"/>
  <c r="BB30" i="3"/>
  <c r="BB31" i="3"/>
  <c r="BF29" i="3"/>
  <c r="BF30" i="3"/>
  <c r="BF31" i="3"/>
  <c r="BF32" i="3"/>
  <c r="G58" i="3"/>
  <c r="G61" i="3"/>
  <c r="G60" i="3"/>
  <c r="G59" i="3"/>
  <c r="K58" i="3"/>
  <c r="K61" i="3"/>
  <c r="K59" i="3"/>
  <c r="K60" i="3"/>
  <c r="O58" i="3"/>
  <c r="O61" i="3"/>
  <c r="O60" i="3"/>
  <c r="O59" i="3"/>
  <c r="S58" i="3"/>
  <c r="S60" i="3"/>
  <c r="S61" i="3"/>
  <c r="S59" i="3"/>
  <c r="W58" i="3"/>
  <c r="W61" i="3"/>
  <c r="W60" i="3"/>
  <c r="W59" i="3"/>
  <c r="AA58" i="3"/>
  <c r="AA60" i="3"/>
  <c r="AA61" i="3"/>
  <c r="AA59" i="3"/>
  <c r="AE58" i="3"/>
  <c r="AE61" i="3"/>
  <c r="AE60" i="3"/>
  <c r="AE59" i="3"/>
  <c r="AI58" i="3"/>
  <c r="AI60" i="3"/>
  <c r="AI61" i="3"/>
  <c r="AI59" i="3"/>
  <c r="AM58" i="3"/>
  <c r="AM61" i="3"/>
  <c r="AM59" i="3"/>
  <c r="AM60" i="3"/>
  <c r="AQ58" i="3"/>
  <c r="AQ61" i="3"/>
  <c r="AQ60" i="3"/>
  <c r="AQ59" i="3"/>
  <c r="AU58" i="3"/>
  <c r="AU61" i="3"/>
  <c r="AU60" i="3"/>
  <c r="AU59" i="3"/>
  <c r="AY58" i="3"/>
  <c r="AY61" i="3"/>
  <c r="AY59" i="3"/>
  <c r="AY60" i="3"/>
  <c r="BC58" i="3"/>
  <c r="BC61" i="3"/>
  <c r="BC60" i="3"/>
  <c r="BC59" i="3"/>
  <c r="BG58" i="3"/>
  <c r="BG61" i="3"/>
  <c r="BG59" i="3"/>
  <c r="BG60" i="3"/>
  <c r="E87" i="3"/>
  <c r="E90" i="3"/>
  <c r="E89" i="3"/>
  <c r="E88" i="3"/>
  <c r="I87" i="3"/>
  <c r="I88" i="3"/>
  <c r="I89" i="3"/>
  <c r="I90" i="3"/>
  <c r="M87" i="3"/>
  <c r="M90" i="3"/>
  <c r="M89" i="3"/>
  <c r="M88" i="3"/>
  <c r="Q87" i="3"/>
  <c r="Q89" i="3"/>
  <c r="Q90" i="3"/>
  <c r="Q88" i="3"/>
  <c r="U87" i="3"/>
  <c r="U89" i="3"/>
  <c r="U90" i="3"/>
  <c r="U88" i="3"/>
  <c r="Y87" i="3"/>
  <c r="Y89" i="3"/>
  <c r="Y88" i="3"/>
  <c r="Y90" i="3"/>
  <c r="AC87" i="3"/>
  <c r="AC90" i="3"/>
  <c r="AC89" i="3"/>
  <c r="AC88" i="3"/>
  <c r="AG87" i="3"/>
  <c r="AG88" i="3"/>
  <c r="AG89" i="3"/>
  <c r="AG90" i="3"/>
  <c r="AK87" i="3"/>
  <c r="AK90" i="3"/>
  <c r="AK89" i="3"/>
  <c r="AK88" i="3"/>
  <c r="AO87" i="3"/>
  <c r="AO89" i="3"/>
  <c r="AO88" i="3"/>
  <c r="AO90" i="3"/>
  <c r="AS87" i="3"/>
  <c r="AS90" i="3"/>
  <c r="AS88" i="3"/>
  <c r="AS89" i="3"/>
  <c r="AW87" i="3"/>
  <c r="AW88" i="3"/>
  <c r="AW89" i="3"/>
  <c r="AW90" i="3"/>
  <c r="BA87" i="3"/>
  <c r="BA88" i="3"/>
  <c r="BA90" i="3"/>
  <c r="BA89" i="3"/>
  <c r="BE87" i="3"/>
  <c r="BE89" i="3"/>
  <c r="BE88" i="3"/>
  <c r="BE90" i="3"/>
  <c r="F116" i="3"/>
  <c r="F118" i="3"/>
  <c r="F119" i="3"/>
  <c r="F117" i="3"/>
  <c r="J116" i="3"/>
  <c r="J118" i="3"/>
  <c r="J119" i="3"/>
  <c r="J117" i="3"/>
  <c r="N116" i="3"/>
  <c r="N119" i="3"/>
  <c r="N117" i="3"/>
  <c r="N118" i="3"/>
  <c r="R116" i="3"/>
  <c r="R119" i="3"/>
  <c r="R118" i="3"/>
  <c r="R117" i="3"/>
  <c r="V116" i="3"/>
  <c r="V118" i="3"/>
  <c r="V119" i="3"/>
  <c r="V117" i="3"/>
  <c r="Z116" i="3"/>
  <c r="Z119" i="3"/>
  <c r="Z118" i="3"/>
  <c r="Z117" i="3"/>
  <c r="AD116" i="3"/>
  <c r="AD119" i="3"/>
  <c r="AD117" i="3"/>
  <c r="AD118" i="3"/>
  <c r="AH116" i="3"/>
  <c r="AH119" i="3"/>
  <c r="AH117" i="3"/>
  <c r="AH118" i="3"/>
  <c r="AL116" i="3"/>
  <c r="AL118" i="3"/>
  <c r="AL119" i="3"/>
  <c r="AL117" i="3"/>
  <c r="AP116" i="3"/>
  <c r="AP118" i="3"/>
  <c r="AP117" i="3"/>
  <c r="AP119" i="3"/>
  <c r="AT116" i="3"/>
  <c r="AT119" i="3"/>
  <c r="AT117" i="3"/>
  <c r="AT118" i="3"/>
  <c r="AX116" i="3"/>
  <c r="AX117" i="3"/>
  <c r="AX119" i="3"/>
  <c r="AX118" i="3"/>
  <c r="BB116" i="3"/>
  <c r="BB118" i="3"/>
  <c r="BB119" i="3"/>
  <c r="BB117" i="3"/>
  <c r="BF116" i="3"/>
  <c r="BF117" i="3"/>
  <c r="BF118" i="3"/>
  <c r="BF119" i="3"/>
  <c r="G145" i="3"/>
  <c r="G148" i="3"/>
  <c r="G147" i="3"/>
  <c r="G146" i="3"/>
  <c r="K145" i="3"/>
  <c r="K148" i="3"/>
  <c r="K147" i="3"/>
  <c r="K146" i="3"/>
  <c r="O145" i="3"/>
  <c r="O148" i="3"/>
  <c r="O146" i="3"/>
  <c r="O147" i="3"/>
  <c r="S145" i="3"/>
  <c r="S148" i="3"/>
  <c r="S147" i="3"/>
  <c r="S146" i="3"/>
  <c r="W145" i="3"/>
  <c r="W148" i="3"/>
  <c r="W146" i="3"/>
  <c r="W147" i="3"/>
  <c r="AA145" i="3"/>
  <c r="AA148" i="3"/>
  <c r="AA147" i="3"/>
  <c r="AA146" i="3"/>
  <c r="AE145" i="3"/>
  <c r="AE148" i="3"/>
  <c r="AE146" i="3"/>
  <c r="AE147" i="3"/>
  <c r="AI145" i="3"/>
  <c r="AI148" i="3"/>
  <c r="AI147" i="3"/>
  <c r="AI146" i="3"/>
  <c r="AM145" i="3"/>
  <c r="AM148" i="3"/>
  <c r="AM147" i="3"/>
  <c r="AM146" i="3"/>
  <c r="AQ145" i="3"/>
  <c r="AQ148" i="3"/>
  <c r="AQ146" i="3"/>
  <c r="AQ147" i="3"/>
  <c r="AU145" i="3"/>
  <c r="AU148" i="3"/>
  <c r="AU147" i="3"/>
  <c r="AU146" i="3"/>
  <c r="AY145" i="3"/>
  <c r="AY148" i="3"/>
  <c r="AY147" i="3"/>
  <c r="AY146" i="3"/>
  <c r="BC145" i="3"/>
  <c r="BC148" i="3"/>
  <c r="BC147" i="3"/>
  <c r="BC146" i="3"/>
  <c r="BG145" i="3"/>
  <c r="BG146" i="3"/>
  <c r="BG147" i="3"/>
  <c r="BG148" i="3"/>
  <c r="E174" i="3"/>
  <c r="E176" i="3"/>
  <c r="E175" i="3"/>
  <c r="E177" i="3"/>
  <c r="I174" i="3"/>
  <c r="I176" i="3"/>
  <c r="I175" i="3"/>
  <c r="I177" i="3"/>
  <c r="M174" i="3"/>
  <c r="M175" i="3"/>
  <c r="M177" i="3"/>
  <c r="M176" i="3"/>
  <c r="Q174" i="3"/>
  <c r="Q175" i="3"/>
  <c r="Q177" i="3"/>
  <c r="Q176" i="3"/>
  <c r="U174" i="3"/>
  <c r="U176" i="3"/>
  <c r="U177" i="3"/>
  <c r="U175" i="3"/>
  <c r="Y174" i="3"/>
  <c r="Y176" i="3"/>
  <c r="Y175" i="3"/>
  <c r="Y177" i="3"/>
  <c r="AC174" i="3"/>
  <c r="AC175" i="3"/>
  <c r="AC177" i="3"/>
  <c r="AC176" i="3"/>
  <c r="AG174" i="3"/>
  <c r="AG177" i="3"/>
  <c r="AG176" i="3"/>
  <c r="AG175" i="3"/>
  <c r="AK174" i="3"/>
  <c r="AK176" i="3"/>
  <c r="AK175" i="3"/>
  <c r="AK177" i="3"/>
  <c r="AO174" i="3"/>
  <c r="AO176" i="3"/>
  <c r="AO175" i="3"/>
  <c r="AO177" i="3"/>
  <c r="AS174" i="3"/>
  <c r="AS175" i="3"/>
  <c r="AS177" i="3"/>
  <c r="AS176" i="3"/>
  <c r="AW174" i="3"/>
  <c r="AW175" i="3"/>
  <c r="AW177" i="3"/>
  <c r="AW176" i="3"/>
  <c r="BA174" i="3"/>
  <c r="BA176" i="3"/>
  <c r="BA177" i="3"/>
  <c r="BA175" i="3"/>
  <c r="BE174" i="3"/>
  <c r="BE177" i="3"/>
  <c r="BE176" i="3"/>
  <c r="BE175" i="3"/>
  <c r="G29" i="3"/>
  <c r="G31" i="3"/>
  <c r="G30" i="3"/>
  <c r="G32" i="3"/>
  <c r="K29" i="3"/>
  <c r="K31" i="3"/>
  <c r="K32" i="3"/>
  <c r="K30" i="3"/>
  <c r="O29" i="3"/>
  <c r="O31" i="3"/>
  <c r="O30" i="3"/>
  <c r="O32" i="3"/>
  <c r="S29" i="3"/>
  <c r="S31" i="3"/>
  <c r="S32" i="3"/>
  <c r="S30" i="3"/>
  <c r="W29" i="3"/>
  <c r="W30" i="3"/>
  <c r="W31" i="3"/>
  <c r="W32" i="3"/>
  <c r="AA29" i="3"/>
  <c r="AA31" i="3"/>
  <c r="AA30" i="3"/>
  <c r="AA32" i="3"/>
  <c r="AE29" i="3"/>
  <c r="AE31" i="3"/>
  <c r="AE30" i="3"/>
  <c r="AE32" i="3"/>
  <c r="AI29" i="3"/>
  <c r="AI31" i="3"/>
  <c r="AI32" i="3"/>
  <c r="AI30" i="3"/>
  <c r="AM29" i="3"/>
  <c r="AM30" i="3"/>
  <c r="AM31" i="3"/>
  <c r="AM32" i="3"/>
  <c r="AQ29" i="3"/>
  <c r="AQ31" i="3"/>
  <c r="AQ32" i="3"/>
  <c r="AQ30" i="3"/>
  <c r="AU29" i="3"/>
  <c r="AU31" i="3"/>
  <c r="AU30" i="3"/>
  <c r="AU32" i="3"/>
  <c r="AY29" i="3"/>
  <c r="AY31" i="3"/>
  <c r="AY32" i="3"/>
  <c r="AY30" i="3"/>
  <c r="BC29" i="3"/>
  <c r="BC30" i="3"/>
  <c r="BC31" i="3"/>
  <c r="BC32" i="3"/>
  <c r="BG29" i="3"/>
  <c r="BG31" i="3"/>
  <c r="BG32" i="3"/>
  <c r="BG30" i="3"/>
  <c r="H58" i="3"/>
  <c r="H61" i="3"/>
  <c r="H60" i="3"/>
  <c r="H59" i="3"/>
  <c r="L58" i="3"/>
  <c r="L61" i="3"/>
  <c r="L60" i="3"/>
  <c r="L59" i="3"/>
  <c r="P58" i="3"/>
  <c r="P61" i="3"/>
  <c r="P60" i="3"/>
  <c r="P59" i="3"/>
  <c r="T58" i="3"/>
  <c r="T61" i="3"/>
  <c r="T60" i="3"/>
  <c r="T59" i="3"/>
  <c r="X58" i="3"/>
  <c r="X61" i="3"/>
  <c r="X59" i="3"/>
  <c r="X60" i="3"/>
  <c r="AB58" i="3"/>
  <c r="AB61" i="3"/>
  <c r="AB60" i="3"/>
  <c r="AB59" i="3"/>
  <c r="AF58" i="3"/>
  <c r="AF61" i="3"/>
  <c r="AF60" i="3"/>
  <c r="AF59" i="3"/>
  <c r="AJ58" i="3"/>
  <c r="AJ61" i="3"/>
  <c r="AJ60" i="3"/>
  <c r="AJ59" i="3"/>
  <c r="AN58" i="3"/>
  <c r="AN61" i="3"/>
  <c r="AN60" i="3"/>
  <c r="AN59" i="3"/>
  <c r="AR58" i="3"/>
  <c r="AR61" i="3"/>
  <c r="AR60" i="3"/>
  <c r="AR59" i="3"/>
  <c r="AV58" i="3"/>
  <c r="AV60" i="3"/>
  <c r="AV61" i="3"/>
  <c r="AV59" i="3"/>
  <c r="AZ58" i="3"/>
  <c r="AZ61" i="3"/>
  <c r="AZ60" i="3"/>
  <c r="AZ59" i="3"/>
  <c r="BD58" i="3"/>
  <c r="BD60" i="3"/>
  <c r="BD61" i="3"/>
  <c r="BD59" i="3"/>
  <c r="BH58" i="3"/>
  <c r="BH60" i="3"/>
  <c r="BH61" i="3"/>
  <c r="BH59" i="3"/>
  <c r="F87" i="3"/>
  <c r="F88" i="3"/>
  <c r="F89" i="3"/>
  <c r="F90" i="3"/>
  <c r="J87" i="3"/>
  <c r="J89" i="3"/>
  <c r="J90" i="3"/>
  <c r="J88" i="3"/>
  <c r="N87" i="3"/>
  <c r="N90" i="3"/>
  <c r="N89" i="3"/>
  <c r="N88" i="3"/>
  <c r="R87" i="3"/>
  <c r="R88" i="3"/>
  <c r="R90" i="3"/>
  <c r="R89" i="3"/>
  <c r="V87" i="3"/>
  <c r="V90" i="3"/>
  <c r="V88" i="3"/>
  <c r="V89" i="3"/>
  <c r="Z87" i="3"/>
  <c r="Z89" i="3"/>
  <c r="Z90" i="3"/>
  <c r="Z88" i="3"/>
  <c r="AD87" i="3"/>
  <c r="AD90" i="3"/>
  <c r="AD88" i="3"/>
  <c r="AD89" i="3"/>
  <c r="AH87" i="3"/>
  <c r="AH90" i="3"/>
  <c r="AH88" i="3"/>
  <c r="AH89" i="3"/>
  <c r="AL87" i="3"/>
  <c r="AL90" i="3"/>
  <c r="AL89" i="3"/>
  <c r="AL88" i="3"/>
  <c r="AP87" i="3"/>
  <c r="AP89" i="3"/>
  <c r="AP90" i="3"/>
  <c r="AP88" i="3"/>
  <c r="AT87" i="3"/>
  <c r="AT90" i="3"/>
  <c r="AT89" i="3"/>
  <c r="AT88" i="3"/>
  <c r="AX87" i="3"/>
  <c r="AX88" i="3"/>
  <c r="AX90" i="3"/>
  <c r="AX89" i="3"/>
  <c r="BB87" i="3"/>
  <c r="BB90" i="3"/>
  <c r="BB89" i="3"/>
  <c r="BB88" i="3"/>
  <c r="BF87" i="3"/>
  <c r="BF90" i="3"/>
  <c r="BF89" i="3"/>
  <c r="BF88" i="3"/>
  <c r="G116" i="3"/>
  <c r="G117" i="3"/>
  <c r="G119" i="3"/>
  <c r="G118" i="3"/>
  <c r="K116" i="3"/>
  <c r="K118" i="3"/>
  <c r="K119" i="3"/>
  <c r="K117" i="3"/>
  <c r="O116" i="3"/>
  <c r="O119" i="3"/>
  <c r="O118" i="3"/>
  <c r="O117" i="3"/>
  <c r="S116" i="3"/>
  <c r="S119" i="3"/>
  <c r="S117" i="3"/>
  <c r="S118" i="3"/>
  <c r="W116" i="3"/>
  <c r="W118" i="3"/>
  <c r="W119" i="3"/>
  <c r="W117" i="3"/>
  <c r="AA116" i="3"/>
  <c r="AA118" i="3"/>
  <c r="AA119" i="3"/>
  <c r="AA117" i="3"/>
  <c r="AE116" i="3"/>
  <c r="AE118" i="3"/>
  <c r="AE119" i="3"/>
  <c r="AE117" i="3"/>
  <c r="AI116" i="3"/>
  <c r="AI119" i="3"/>
  <c r="AI117" i="3"/>
  <c r="AI118" i="3"/>
  <c r="AM116" i="3"/>
  <c r="AM119" i="3"/>
  <c r="AM118" i="3"/>
  <c r="AM117" i="3"/>
  <c r="AQ116" i="3"/>
  <c r="AQ118" i="3"/>
  <c r="AQ119" i="3"/>
  <c r="AQ117" i="3"/>
  <c r="AU116" i="3"/>
  <c r="AU119" i="3"/>
  <c r="AU118" i="3"/>
  <c r="AU117" i="3"/>
  <c r="AY116" i="3"/>
  <c r="AY119" i="3"/>
  <c r="AY117" i="3"/>
  <c r="AY118" i="3"/>
  <c r="BC116" i="3"/>
  <c r="BC119" i="3"/>
  <c r="BC117" i="3"/>
  <c r="BC118" i="3"/>
  <c r="BG116" i="3"/>
  <c r="BG118" i="3"/>
  <c r="BG119" i="3"/>
  <c r="BG117" i="3"/>
  <c r="H145" i="3"/>
  <c r="H148" i="3"/>
  <c r="H147" i="3"/>
  <c r="H146" i="3"/>
  <c r="L145" i="3"/>
  <c r="L148" i="3"/>
  <c r="L147" i="3"/>
  <c r="L146" i="3"/>
  <c r="P145" i="3"/>
  <c r="P148" i="3"/>
  <c r="P146" i="3"/>
  <c r="P147" i="3"/>
  <c r="T145" i="3"/>
  <c r="T148" i="3"/>
  <c r="T146" i="3"/>
  <c r="T147" i="3"/>
  <c r="X145" i="3"/>
  <c r="X148" i="3"/>
  <c r="X147" i="3"/>
  <c r="X146" i="3"/>
  <c r="AB145" i="3"/>
  <c r="AB148" i="3"/>
  <c r="AB147" i="3"/>
  <c r="AB146" i="3"/>
  <c r="AF145" i="3"/>
  <c r="AF148" i="3"/>
  <c r="AF146" i="3"/>
  <c r="AF147" i="3"/>
  <c r="AJ145" i="3"/>
  <c r="AJ147" i="3"/>
  <c r="AJ148" i="3"/>
  <c r="AJ146" i="3"/>
  <c r="AN145" i="3"/>
  <c r="AN147" i="3"/>
  <c r="AN148" i="3"/>
  <c r="AN146" i="3"/>
  <c r="AR145" i="3"/>
  <c r="AR147" i="3"/>
  <c r="AR148" i="3"/>
  <c r="AR146" i="3"/>
  <c r="AV145" i="3"/>
  <c r="AV148" i="3"/>
  <c r="AV147" i="3"/>
  <c r="AV146" i="3"/>
  <c r="AZ145" i="3"/>
  <c r="AZ147" i="3"/>
  <c r="AZ148" i="3"/>
  <c r="AZ146" i="3"/>
  <c r="BD145" i="3"/>
  <c r="BD147" i="3"/>
  <c r="BD148" i="3"/>
  <c r="BD146" i="3"/>
  <c r="BH145" i="3"/>
  <c r="BH148" i="3"/>
  <c r="BH147" i="3"/>
  <c r="BH146" i="3"/>
  <c r="F174" i="3"/>
  <c r="F177" i="3"/>
  <c r="F175" i="3"/>
  <c r="F176" i="3"/>
  <c r="J174" i="3"/>
  <c r="J176" i="3"/>
  <c r="J177" i="3"/>
  <c r="J175" i="3"/>
  <c r="N174" i="3"/>
  <c r="N176" i="3"/>
  <c r="N177" i="3"/>
  <c r="N175" i="3"/>
  <c r="R174" i="3"/>
  <c r="R177" i="3"/>
  <c r="R175" i="3"/>
  <c r="R176" i="3"/>
  <c r="V174" i="3"/>
  <c r="V177" i="3"/>
  <c r="V175" i="3"/>
  <c r="V176" i="3"/>
  <c r="Z174" i="3"/>
  <c r="Z176" i="3"/>
  <c r="Z177" i="3"/>
  <c r="Z175" i="3"/>
  <c r="AD174" i="3"/>
  <c r="AD176" i="3"/>
  <c r="AD177" i="3"/>
  <c r="AD175" i="3"/>
  <c r="AH174" i="3"/>
  <c r="AH177" i="3"/>
  <c r="AH175" i="3"/>
  <c r="AH176" i="3"/>
  <c r="AL174" i="3"/>
  <c r="AL177" i="3"/>
  <c r="AL175" i="3"/>
  <c r="AL176" i="3"/>
  <c r="AP174" i="3"/>
  <c r="AP176" i="3"/>
  <c r="AP177" i="3"/>
  <c r="AP175" i="3"/>
  <c r="AT174" i="3"/>
  <c r="AT176" i="3"/>
  <c r="AT177" i="3"/>
  <c r="AT175" i="3"/>
  <c r="AX174" i="3"/>
  <c r="AX177" i="3"/>
  <c r="AX175" i="3"/>
  <c r="AX176" i="3"/>
  <c r="BB174" i="3"/>
  <c r="BB177" i="3"/>
  <c r="BB175" i="3"/>
  <c r="BB176" i="3"/>
  <c r="BF174" i="3"/>
  <c r="BF176" i="3"/>
  <c r="BF177" i="3"/>
  <c r="BF175" i="3"/>
  <c r="H29" i="3"/>
  <c r="H32" i="3"/>
  <c r="H31" i="3"/>
  <c r="H30" i="3"/>
  <c r="L29" i="3"/>
  <c r="L30" i="3"/>
  <c r="L32" i="3"/>
  <c r="L31" i="3"/>
  <c r="P29" i="3"/>
  <c r="P31" i="3"/>
  <c r="P32" i="3"/>
  <c r="P30" i="3"/>
  <c r="T29" i="3"/>
  <c r="T32" i="3"/>
  <c r="T30" i="3"/>
  <c r="T31" i="3"/>
  <c r="X29" i="3"/>
  <c r="X32" i="3"/>
  <c r="X31" i="3"/>
  <c r="X30" i="3"/>
  <c r="AB29" i="3"/>
  <c r="AB30" i="3"/>
  <c r="AB32" i="3"/>
  <c r="AB31" i="3"/>
  <c r="AF29" i="3"/>
  <c r="AF31" i="3"/>
  <c r="AF32" i="3"/>
  <c r="AF30" i="3"/>
  <c r="AJ29" i="3"/>
  <c r="AJ30" i="3"/>
  <c r="AJ32" i="3"/>
  <c r="AJ31" i="3"/>
  <c r="AN29" i="3"/>
  <c r="AN32" i="3"/>
  <c r="AN30" i="3"/>
  <c r="AN31" i="3"/>
  <c r="AR29" i="3"/>
  <c r="AR32" i="3"/>
  <c r="AR30" i="3"/>
  <c r="AR31" i="3"/>
  <c r="AV29" i="3"/>
  <c r="AV32" i="3"/>
  <c r="AV31" i="3"/>
  <c r="AV30" i="3"/>
  <c r="AZ29" i="3"/>
  <c r="AZ32" i="3"/>
  <c r="AZ30" i="3"/>
  <c r="AZ31" i="3"/>
  <c r="BD29" i="3"/>
  <c r="BD32" i="3"/>
  <c r="BD31" i="3"/>
  <c r="BD30" i="3"/>
  <c r="BH29" i="3"/>
  <c r="BH32" i="3"/>
  <c r="BH30" i="3"/>
  <c r="BH31" i="3"/>
  <c r="E58" i="3"/>
  <c r="E59" i="3"/>
  <c r="E60" i="3"/>
  <c r="E61" i="3"/>
  <c r="I58" i="3"/>
  <c r="I61" i="3"/>
  <c r="I59" i="3"/>
  <c r="I60" i="3"/>
  <c r="M58" i="3"/>
  <c r="M61" i="3"/>
  <c r="M59" i="3"/>
  <c r="M60" i="3"/>
  <c r="Q58" i="3"/>
  <c r="Q60" i="3"/>
  <c r="Q61" i="3"/>
  <c r="Q59" i="3"/>
  <c r="U58" i="3"/>
  <c r="U59" i="3"/>
  <c r="U60" i="3"/>
  <c r="U61" i="3"/>
  <c r="Y58" i="3"/>
  <c r="Y61" i="3"/>
  <c r="Y59" i="3"/>
  <c r="Y60" i="3"/>
  <c r="AC58" i="3"/>
  <c r="AC61" i="3"/>
  <c r="AC59" i="3"/>
  <c r="AC60" i="3"/>
  <c r="AG58" i="3"/>
  <c r="AG60" i="3"/>
  <c r="AG61" i="3"/>
  <c r="AG59" i="3"/>
  <c r="AK58" i="3"/>
  <c r="AK59" i="3"/>
  <c r="AK60" i="3"/>
  <c r="AK61" i="3"/>
  <c r="AO58" i="3"/>
  <c r="AO61" i="3"/>
  <c r="AO59" i="3"/>
  <c r="AO60" i="3"/>
  <c r="AS58" i="3"/>
  <c r="AS61" i="3"/>
  <c r="AS60" i="3"/>
  <c r="AS59" i="3"/>
  <c r="AW58" i="3"/>
  <c r="AW60" i="3"/>
  <c r="AW61" i="3"/>
  <c r="AW59" i="3"/>
  <c r="BA58" i="3"/>
  <c r="BA59" i="3"/>
  <c r="BA60" i="3"/>
  <c r="BA61" i="3"/>
  <c r="BE58" i="3"/>
  <c r="BE59" i="3"/>
  <c r="BE61" i="3"/>
  <c r="BE60" i="3"/>
  <c r="G87" i="3"/>
  <c r="G89" i="3"/>
  <c r="G90" i="3"/>
  <c r="G88" i="3"/>
  <c r="K87" i="3"/>
  <c r="K88" i="3"/>
  <c r="K89" i="3"/>
  <c r="K90" i="3"/>
  <c r="O87" i="3"/>
  <c r="O88" i="3"/>
  <c r="O90" i="3"/>
  <c r="O89" i="3"/>
  <c r="S87" i="3"/>
  <c r="S90" i="3"/>
  <c r="S89" i="3"/>
  <c r="S88" i="3"/>
  <c r="W87" i="3"/>
  <c r="W90" i="3"/>
  <c r="W89" i="3"/>
  <c r="W88" i="3"/>
  <c r="AA87" i="3"/>
  <c r="AA90" i="3"/>
  <c r="AA88" i="3"/>
  <c r="AA89" i="3"/>
  <c r="AE87" i="3"/>
  <c r="AE88" i="3"/>
  <c r="AE89" i="3"/>
  <c r="AE90" i="3"/>
  <c r="AI87" i="3"/>
  <c r="AI90" i="3"/>
  <c r="AI89" i="3"/>
  <c r="AI88" i="3"/>
  <c r="AM87" i="3"/>
  <c r="AM89" i="3"/>
  <c r="AM90" i="3"/>
  <c r="AM88" i="3"/>
  <c r="AQ87" i="3"/>
  <c r="AQ88" i="3"/>
  <c r="AQ89" i="3"/>
  <c r="AQ90" i="3"/>
  <c r="AU87" i="3"/>
  <c r="AU88" i="3"/>
  <c r="AU89" i="3"/>
  <c r="AU90" i="3"/>
  <c r="AY87" i="3"/>
  <c r="AY90" i="3"/>
  <c r="AY89" i="3"/>
  <c r="AY88" i="3"/>
  <c r="BC87" i="3"/>
  <c r="BC90" i="3"/>
  <c r="BC89" i="3"/>
  <c r="BC88" i="3"/>
  <c r="BG87" i="3"/>
  <c r="BG90" i="3"/>
  <c r="BG88" i="3"/>
  <c r="BG89" i="3"/>
  <c r="H116" i="3"/>
  <c r="H119" i="3"/>
  <c r="H117" i="3"/>
  <c r="H118" i="3"/>
  <c r="L116" i="3"/>
  <c r="L119" i="3"/>
  <c r="L117" i="3"/>
  <c r="L118" i="3"/>
  <c r="P116" i="3"/>
  <c r="P118" i="3"/>
  <c r="P119" i="3"/>
  <c r="P117" i="3"/>
  <c r="T116" i="3"/>
  <c r="T118" i="3"/>
  <c r="T117" i="3"/>
  <c r="T119" i="3"/>
  <c r="X116" i="3"/>
  <c r="X119" i="3"/>
  <c r="X117" i="3"/>
  <c r="X118" i="3"/>
  <c r="AB116" i="3"/>
  <c r="AB117" i="3"/>
  <c r="AB119" i="3"/>
  <c r="AB118" i="3"/>
  <c r="AF116" i="3"/>
  <c r="AF118" i="3"/>
  <c r="AF119" i="3"/>
  <c r="AF117" i="3"/>
  <c r="AJ116" i="3"/>
  <c r="AJ119" i="3"/>
  <c r="AJ118" i="3"/>
  <c r="AJ117" i="3"/>
  <c r="AN116" i="3"/>
  <c r="AN119" i="3"/>
  <c r="AN117" i="3"/>
  <c r="AN118" i="3"/>
  <c r="AR116" i="3"/>
  <c r="AR118" i="3"/>
  <c r="AR117" i="3"/>
  <c r="AR119" i="3"/>
  <c r="AV116" i="3"/>
  <c r="AV118" i="3"/>
  <c r="AV119" i="3"/>
  <c r="AV117" i="3"/>
  <c r="AZ116" i="3"/>
  <c r="AZ118" i="3"/>
  <c r="AZ117" i="3"/>
  <c r="AZ119" i="3"/>
  <c r="BD116" i="3"/>
  <c r="BD119" i="3"/>
  <c r="BD117" i="3"/>
  <c r="BD118" i="3"/>
  <c r="BH116" i="3"/>
  <c r="BH118" i="3"/>
  <c r="BH117" i="3"/>
  <c r="BH119" i="3"/>
  <c r="E145" i="3"/>
  <c r="E146" i="3"/>
  <c r="E148" i="3"/>
  <c r="E147" i="3"/>
  <c r="I145" i="3"/>
  <c r="I148" i="3"/>
  <c r="I146" i="3"/>
  <c r="I147" i="3"/>
  <c r="M145" i="3"/>
  <c r="M148" i="3"/>
  <c r="M147" i="3"/>
  <c r="M146" i="3"/>
  <c r="Q145" i="3"/>
  <c r="Q148" i="3"/>
  <c r="Q147" i="3"/>
  <c r="Q146" i="3"/>
  <c r="U145" i="3"/>
  <c r="U148" i="3"/>
  <c r="U146" i="3"/>
  <c r="U147" i="3"/>
  <c r="Y145" i="3"/>
  <c r="Y148" i="3"/>
  <c r="Y147" i="3"/>
  <c r="Y146" i="3"/>
  <c r="AC145" i="3"/>
  <c r="AC148" i="3"/>
  <c r="AC147" i="3"/>
  <c r="AC146" i="3"/>
  <c r="AG145" i="3"/>
  <c r="AG148" i="3"/>
  <c r="AG147" i="3"/>
  <c r="AG146" i="3"/>
  <c r="AK145" i="3"/>
  <c r="AK148" i="3"/>
  <c r="AK146" i="3"/>
  <c r="AK147" i="3"/>
  <c r="AO145" i="3"/>
  <c r="AO148" i="3"/>
  <c r="AO146" i="3"/>
  <c r="AO147" i="3"/>
  <c r="AS145" i="3"/>
  <c r="AS148" i="3"/>
  <c r="AS147" i="3"/>
  <c r="AS146" i="3"/>
  <c r="AW145" i="3"/>
  <c r="AW148" i="3"/>
  <c r="AW147" i="3"/>
  <c r="AW146" i="3"/>
  <c r="BA145" i="3"/>
  <c r="BA148" i="3"/>
  <c r="BA146" i="3"/>
  <c r="BA147" i="3"/>
  <c r="BE145" i="3"/>
  <c r="BE148" i="3"/>
  <c r="BE146" i="3"/>
  <c r="BE147" i="3"/>
  <c r="G174" i="3"/>
  <c r="G177" i="3"/>
  <c r="G175" i="3"/>
  <c r="G176" i="3"/>
  <c r="K174" i="3"/>
  <c r="K177" i="3"/>
  <c r="K175" i="3"/>
  <c r="K176" i="3"/>
  <c r="O174" i="3"/>
  <c r="O176" i="3"/>
  <c r="O177" i="3"/>
  <c r="O175" i="3"/>
  <c r="S174" i="3"/>
  <c r="S176" i="3"/>
  <c r="S175" i="3"/>
  <c r="S177" i="3"/>
  <c r="W174" i="3"/>
  <c r="W177" i="3"/>
  <c r="W175" i="3"/>
  <c r="W176" i="3"/>
  <c r="AA174" i="3"/>
  <c r="AA177" i="3"/>
  <c r="AA175" i="3"/>
  <c r="AA176" i="3"/>
  <c r="AE174" i="3"/>
  <c r="AE176" i="3"/>
  <c r="AE177" i="3"/>
  <c r="AE175" i="3"/>
  <c r="AI174" i="3"/>
  <c r="AI176" i="3"/>
  <c r="AI177" i="3"/>
  <c r="AI175" i="3"/>
  <c r="AM174" i="3"/>
  <c r="AM177" i="3"/>
  <c r="AM175" i="3"/>
  <c r="AM176" i="3"/>
  <c r="AQ174" i="3"/>
  <c r="AQ177" i="3"/>
  <c r="AQ175" i="3"/>
  <c r="AQ176" i="3"/>
  <c r="AU174" i="3"/>
  <c r="AU176" i="3"/>
  <c r="AU177" i="3"/>
  <c r="AU175" i="3"/>
  <c r="AY174" i="3"/>
  <c r="AY176" i="3"/>
  <c r="AY177" i="3"/>
  <c r="AY175" i="3"/>
  <c r="BC174" i="3"/>
  <c r="BC177" i="3"/>
  <c r="BC175" i="3"/>
  <c r="BC176" i="3"/>
  <c r="BG174" i="3"/>
  <c r="BG175" i="3"/>
  <c r="BG176" i="3"/>
  <c r="BG177" i="3"/>
  <c r="E29" i="3"/>
  <c r="E30" i="3"/>
  <c r="E31" i="3"/>
  <c r="E32" i="3"/>
  <c r="I29" i="3"/>
  <c r="I30" i="3"/>
  <c r="I31" i="3"/>
  <c r="I32" i="3"/>
  <c r="M29" i="3"/>
  <c r="M31" i="3"/>
  <c r="M32" i="3"/>
  <c r="M30" i="3"/>
  <c r="Q29" i="3"/>
  <c r="Q30" i="3"/>
  <c r="Q31" i="3"/>
  <c r="Q32" i="3"/>
  <c r="U29" i="3"/>
  <c r="U31" i="3"/>
  <c r="U32" i="3"/>
  <c r="U30" i="3"/>
  <c r="Y29" i="3"/>
  <c r="Y30" i="3"/>
  <c r="Y31" i="3"/>
  <c r="Y32" i="3"/>
  <c r="AC29" i="3"/>
  <c r="AC31" i="3"/>
  <c r="AC30" i="3"/>
  <c r="AC32" i="3"/>
  <c r="AG29" i="3"/>
  <c r="AG30" i="3"/>
  <c r="AG31" i="3"/>
  <c r="AG32" i="3"/>
  <c r="AK29" i="3"/>
  <c r="AK31" i="3"/>
  <c r="AK30" i="3"/>
  <c r="AK32" i="3"/>
  <c r="AO29" i="3"/>
  <c r="AO30" i="3"/>
  <c r="AO31" i="3"/>
  <c r="AO32" i="3"/>
  <c r="AS29" i="3"/>
  <c r="AS31" i="3"/>
  <c r="AS32" i="3"/>
  <c r="AS30" i="3"/>
  <c r="AW29" i="3"/>
  <c r="AW30" i="3"/>
  <c r="AW32" i="3"/>
  <c r="AW31" i="3"/>
  <c r="BA29" i="3"/>
  <c r="BA31" i="3"/>
  <c r="BA30" i="3"/>
  <c r="BA32" i="3"/>
  <c r="BE29" i="3"/>
  <c r="BE30" i="3"/>
  <c r="BE32" i="3"/>
  <c r="BE31" i="3"/>
  <c r="F58" i="3"/>
  <c r="F60" i="3"/>
  <c r="F61" i="3"/>
  <c r="F59" i="3"/>
  <c r="J58" i="3"/>
  <c r="J61" i="3"/>
  <c r="J60" i="3"/>
  <c r="J59" i="3"/>
  <c r="N58" i="3"/>
  <c r="N60" i="3"/>
  <c r="N61" i="3"/>
  <c r="N59" i="3"/>
  <c r="R58" i="3"/>
  <c r="R61" i="3"/>
  <c r="R60" i="3"/>
  <c r="R59" i="3"/>
  <c r="V58" i="3"/>
  <c r="V61" i="3"/>
  <c r="V59" i="3"/>
  <c r="V60" i="3"/>
  <c r="Z58" i="3"/>
  <c r="Z61" i="3"/>
  <c r="Z60" i="3"/>
  <c r="Z59" i="3"/>
  <c r="AD58" i="3"/>
  <c r="AD61" i="3"/>
  <c r="AD59" i="3"/>
  <c r="AD60" i="3"/>
  <c r="AH58" i="3"/>
  <c r="AH61" i="3"/>
  <c r="AH59" i="3"/>
  <c r="AH60" i="3"/>
  <c r="AL58" i="3"/>
  <c r="AL61" i="3"/>
  <c r="AL59" i="3"/>
  <c r="AL60" i="3"/>
  <c r="AP58" i="3"/>
  <c r="AP61" i="3"/>
  <c r="AP60" i="3"/>
  <c r="AP59" i="3"/>
  <c r="AT58" i="3"/>
  <c r="AT60" i="3"/>
  <c r="AT61" i="3"/>
  <c r="AT59" i="3"/>
  <c r="AX58" i="3"/>
  <c r="AX61" i="3"/>
  <c r="AX59" i="3"/>
  <c r="AX60" i="3"/>
  <c r="BB58" i="3"/>
  <c r="BB61" i="3"/>
  <c r="BB59" i="3"/>
  <c r="BB60" i="3"/>
  <c r="BF58" i="3"/>
  <c r="BF60" i="3"/>
  <c r="BF59" i="3"/>
  <c r="BF61" i="3"/>
  <c r="H87" i="3"/>
  <c r="H90" i="3"/>
  <c r="H88" i="3"/>
  <c r="H89" i="3"/>
  <c r="L87" i="3"/>
  <c r="L89" i="3"/>
  <c r="L90" i="3"/>
  <c r="L88" i="3"/>
  <c r="P87" i="3"/>
  <c r="P90" i="3"/>
  <c r="P89" i="3"/>
  <c r="P88" i="3"/>
  <c r="T87" i="3"/>
  <c r="T88" i="3"/>
  <c r="T89" i="3"/>
  <c r="T90" i="3"/>
  <c r="X87" i="3"/>
  <c r="X90" i="3"/>
  <c r="X88" i="3"/>
  <c r="X89" i="3"/>
  <c r="AB87" i="3"/>
  <c r="AB90" i="3"/>
  <c r="AB89" i="3"/>
  <c r="AB88" i="3"/>
  <c r="AF87" i="3"/>
  <c r="AF89" i="3"/>
  <c r="AF90" i="3"/>
  <c r="AF88" i="3"/>
  <c r="AJ87" i="3"/>
  <c r="AJ88" i="3"/>
  <c r="AJ89" i="3"/>
  <c r="AJ90" i="3"/>
  <c r="AN87" i="3"/>
  <c r="AN90" i="3"/>
  <c r="AN88" i="3"/>
  <c r="AN89" i="3"/>
  <c r="AR87" i="3"/>
  <c r="AR89" i="3"/>
  <c r="AR90" i="3"/>
  <c r="AR88" i="3"/>
  <c r="AV87" i="3"/>
  <c r="AV90" i="3"/>
  <c r="AV89" i="3"/>
  <c r="AV88" i="3"/>
  <c r="AZ87" i="3"/>
  <c r="AZ88" i="3"/>
  <c r="AZ89" i="3"/>
  <c r="AZ90" i="3"/>
  <c r="BD87" i="3"/>
  <c r="BD88" i="3"/>
  <c r="BD90" i="3"/>
  <c r="BD89" i="3"/>
  <c r="BH87" i="3"/>
  <c r="BH89" i="3"/>
  <c r="BH90" i="3"/>
  <c r="BH88" i="3"/>
  <c r="E116" i="3"/>
  <c r="E117" i="3"/>
  <c r="E119" i="3"/>
  <c r="E118" i="3"/>
  <c r="M116" i="3"/>
  <c r="M118" i="3"/>
  <c r="M119" i="3"/>
  <c r="M117" i="3"/>
  <c r="Q116" i="3"/>
  <c r="Q117" i="3"/>
  <c r="Q118" i="3"/>
  <c r="Q119" i="3"/>
  <c r="U116" i="3"/>
  <c r="U117" i="3"/>
  <c r="U119" i="3"/>
  <c r="U118" i="3"/>
  <c r="Y116" i="3"/>
  <c r="Y117" i="3"/>
  <c r="Y119" i="3"/>
  <c r="Y118" i="3"/>
  <c r="AC116" i="3"/>
  <c r="AC118" i="3"/>
  <c r="AC119" i="3"/>
  <c r="AC117" i="3"/>
  <c r="AG116" i="3"/>
  <c r="AG119" i="3"/>
  <c r="AG118" i="3"/>
  <c r="AG117" i="3"/>
  <c r="AK116" i="3"/>
  <c r="AK117" i="3"/>
  <c r="AK118" i="3"/>
  <c r="AK119" i="3"/>
  <c r="AO116" i="3"/>
  <c r="AO118" i="3"/>
  <c r="AO117" i="3"/>
  <c r="AO119" i="3"/>
  <c r="AS116" i="3"/>
  <c r="AS118" i="3"/>
  <c r="AS119" i="3"/>
  <c r="AS117" i="3"/>
  <c r="AW116" i="3"/>
  <c r="AW118" i="3"/>
  <c r="AW119" i="3"/>
  <c r="AW117" i="3"/>
  <c r="BA116" i="3"/>
  <c r="BA117" i="3"/>
  <c r="BA118" i="3"/>
  <c r="BA119" i="3"/>
  <c r="BE116" i="3"/>
  <c r="BE119" i="3"/>
  <c r="BE117" i="3"/>
  <c r="BE118" i="3"/>
  <c r="F145" i="3"/>
  <c r="F147" i="3"/>
  <c r="F146" i="3"/>
  <c r="F148" i="3"/>
  <c r="J145" i="3"/>
  <c r="J148" i="3"/>
  <c r="J147" i="3"/>
  <c r="J146" i="3"/>
  <c r="N145" i="3"/>
  <c r="N147" i="3"/>
  <c r="N146" i="3"/>
  <c r="N148" i="3"/>
  <c r="R145" i="3"/>
  <c r="R148" i="3"/>
  <c r="R147" i="3"/>
  <c r="R146" i="3"/>
  <c r="V145" i="3"/>
  <c r="V147" i="3"/>
  <c r="V146" i="3"/>
  <c r="V148" i="3"/>
  <c r="Z145" i="3"/>
  <c r="Z148" i="3"/>
  <c r="Z147" i="3"/>
  <c r="Z146" i="3"/>
  <c r="AD145" i="3"/>
  <c r="AD147" i="3"/>
  <c r="AD146" i="3"/>
  <c r="AD148" i="3"/>
  <c r="AH145" i="3"/>
  <c r="AH148" i="3"/>
  <c r="AH147" i="3"/>
  <c r="AH146" i="3"/>
  <c r="AL145" i="3"/>
  <c r="AL146" i="3"/>
  <c r="AL148" i="3"/>
  <c r="AL147" i="3"/>
  <c r="AP145" i="3"/>
  <c r="AP147" i="3"/>
  <c r="AP148" i="3"/>
  <c r="AP146" i="3"/>
  <c r="AT145" i="3"/>
  <c r="AT146" i="3"/>
  <c r="AT148" i="3"/>
  <c r="AT147" i="3"/>
  <c r="AX145" i="3"/>
  <c r="AX148" i="3"/>
  <c r="AX147" i="3"/>
  <c r="AX146" i="3"/>
  <c r="BB145" i="3"/>
  <c r="BB146" i="3"/>
  <c r="BB148" i="3"/>
  <c r="BB147" i="3"/>
  <c r="BF145" i="3"/>
  <c r="BF147" i="3"/>
  <c r="BF148" i="3"/>
  <c r="BF146" i="3"/>
  <c r="H174" i="3"/>
  <c r="H176" i="3"/>
  <c r="H177" i="3"/>
  <c r="H175" i="3"/>
  <c r="L174" i="3"/>
  <c r="L177" i="3"/>
  <c r="L175" i="3"/>
  <c r="L176" i="3"/>
  <c r="P174" i="3"/>
  <c r="P177" i="3"/>
  <c r="P175" i="3"/>
  <c r="P176" i="3"/>
  <c r="T174" i="3"/>
  <c r="T176" i="3"/>
  <c r="T177" i="3"/>
  <c r="T175" i="3"/>
  <c r="X174" i="3"/>
  <c r="X176" i="3"/>
  <c r="X177" i="3"/>
  <c r="X175" i="3"/>
  <c r="AB174" i="3"/>
  <c r="AB177" i="3"/>
  <c r="AB175" i="3"/>
  <c r="AB176" i="3"/>
  <c r="AF174" i="3"/>
  <c r="AF177" i="3"/>
  <c r="AF175" i="3"/>
  <c r="AF176" i="3"/>
  <c r="AJ174" i="3"/>
  <c r="AJ176" i="3"/>
  <c r="AJ177" i="3"/>
  <c r="AJ175" i="3"/>
  <c r="AN174" i="3"/>
  <c r="AN176" i="3"/>
  <c r="AN175" i="3"/>
  <c r="AN177" i="3"/>
  <c r="AR174" i="3"/>
  <c r="AR177" i="3"/>
  <c r="AR175" i="3"/>
  <c r="AR176" i="3"/>
  <c r="AV174" i="3"/>
  <c r="AV177" i="3"/>
  <c r="AV175" i="3"/>
  <c r="AV176" i="3"/>
  <c r="AZ174" i="3"/>
  <c r="AZ176" i="3"/>
  <c r="AZ177" i="3"/>
  <c r="AZ175" i="3"/>
  <c r="BD174" i="3"/>
  <c r="BD176" i="3"/>
  <c r="BD177" i="3"/>
  <c r="BD175" i="3"/>
  <c r="BH174" i="3"/>
  <c r="BH175" i="3"/>
  <c r="BH177" i="3"/>
  <c r="BH176" i="3"/>
  <c r="G173" i="3"/>
  <c r="K173" i="3"/>
  <c r="H173" i="3"/>
  <c r="E144" i="3"/>
  <c r="I144" i="3"/>
  <c r="I110" i="3"/>
  <c r="I116" i="3" s="1"/>
  <c r="G144" i="3"/>
  <c r="E86" i="3"/>
  <c r="H144" i="3"/>
  <c r="E173" i="3"/>
  <c r="I173" i="3"/>
  <c r="F115" i="3"/>
  <c r="K144" i="3"/>
  <c r="F86" i="3"/>
  <c r="J86" i="3"/>
  <c r="F173" i="3"/>
  <c r="J173" i="3"/>
  <c r="N173" i="3"/>
  <c r="V173" i="3"/>
  <c r="AD173" i="3"/>
  <c r="AL173" i="3"/>
  <c r="L144" i="3"/>
  <c r="S173" i="3"/>
  <c r="AA173" i="3"/>
  <c r="AI173" i="3"/>
  <c r="G86" i="3"/>
  <c r="F144" i="3"/>
  <c r="J144" i="3"/>
  <c r="I109" i="3"/>
  <c r="I115" i="3" s="1"/>
  <c r="AC173" i="3"/>
  <c r="H86" i="3"/>
  <c r="W173" i="3"/>
  <c r="AE173" i="3"/>
  <c r="AM173" i="3"/>
  <c r="P173" i="3"/>
  <c r="X173" i="3"/>
  <c r="AF173" i="3"/>
  <c r="AN173" i="3"/>
  <c r="U173" i="3"/>
  <c r="AK173" i="3"/>
  <c r="L173" i="3"/>
  <c r="M173" i="3"/>
  <c r="T173" i="3"/>
  <c r="AB173" i="3"/>
  <c r="AJ173" i="3"/>
  <c r="Q173" i="3"/>
  <c r="Y173" i="3"/>
  <c r="AG173" i="3"/>
  <c r="AO173" i="3"/>
  <c r="O173" i="3"/>
  <c r="K86" i="3"/>
  <c r="L80" i="3"/>
  <c r="L86" i="3" s="1"/>
  <c r="I86" i="3"/>
  <c r="M138" i="3"/>
  <c r="M144" i="3" s="1"/>
  <c r="H115" i="3"/>
  <c r="G115" i="3"/>
  <c r="H57" i="3"/>
  <c r="G57" i="3"/>
  <c r="E57" i="3"/>
  <c r="F57" i="3"/>
  <c r="AS86" i="3"/>
  <c r="I57" i="3"/>
  <c r="J51" i="3"/>
  <c r="J57" i="3" s="1"/>
  <c r="BF144" i="3"/>
  <c r="E115" i="3"/>
  <c r="K109" i="3"/>
  <c r="K115" i="3" s="1"/>
  <c r="J109" i="3"/>
  <c r="J115" i="3" s="1"/>
  <c r="BA86" i="3"/>
  <c r="E28" i="3"/>
  <c r="AS28" i="3"/>
  <c r="AP28" i="3"/>
  <c r="AO28" i="3"/>
  <c r="F22" i="3"/>
  <c r="F28" i="3" s="1"/>
  <c r="G22" i="3"/>
  <c r="G28" i="3" s="1"/>
  <c r="G201" i="3" l="1"/>
  <c r="E201" i="3"/>
  <c r="F201" i="3"/>
  <c r="E202" i="3"/>
  <c r="F202" i="3"/>
  <c r="G202" i="3"/>
  <c r="G200" i="3"/>
  <c r="F200" i="3"/>
  <c r="E200" i="3"/>
  <c r="J192" i="3" a="1"/>
  <c r="J192" i="3" s="1"/>
  <c r="J189" i="3" a="1"/>
  <c r="J189" i="3" s="1"/>
  <c r="G189" i="3" a="1"/>
  <c r="G189" i="3" s="1"/>
  <c r="G192" i="3" a="1"/>
  <c r="G192" i="3" s="1"/>
  <c r="H192" i="3" a="1"/>
  <c r="H192" i="3" s="1"/>
  <c r="J185" i="3" a="1"/>
  <c r="J185" i="3" s="1"/>
  <c r="G184" i="3" a="1"/>
  <c r="G184" i="3" s="1"/>
  <c r="G185" i="3" a="1"/>
  <c r="G185" i="3" s="1"/>
  <c r="J184" i="3" a="1"/>
  <c r="J184" i="3" s="1"/>
  <c r="G186" i="3" a="1"/>
  <c r="G186" i="3" s="1"/>
  <c r="J186" i="3" a="1"/>
  <c r="J186" i="3" s="1"/>
  <c r="J187" i="3" a="1"/>
  <c r="J187" i="3" s="1"/>
  <c r="G187" i="3" a="1"/>
  <c r="G187" i="3" s="1"/>
  <c r="J190" i="3" a="1"/>
  <c r="J190" i="3" s="1"/>
  <c r="J193" i="3" a="1"/>
  <c r="J193" i="3" s="1"/>
  <c r="H193" i="3" a="1"/>
  <c r="H193" i="3" s="1"/>
  <c r="G190" i="3" a="1"/>
  <c r="G190" i="3" s="1"/>
  <c r="G193" i="3" a="1"/>
  <c r="G193" i="3" s="1"/>
  <c r="H191" i="3" a="1"/>
  <c r="H191" i="3" s="1"/>
  <c r="J183" i="3" a="1"/>
  <c r="J183" i="3" s="1"/>
  <c r="G183" i="3" a="1"/>
  <c r="G183" i="3" s="1"/>
  <c r="J188" i="3" a="1"/>
  <c r="J188" i="3" s="1"/>
  <c r="G188" i="3" a="1"/>
  <c r="G188" i="3" s="1"/>
  <c r="J191" i="3" a="1"/>
  <c r="J191" i="3" s="1"/>
  <c r="G191" i="3" a="1"/>
  <c r="G191" i="3" s="1"/>
  <c r="M80" i="3"/>
  <c r="M86" i="3" s="1"/>
  <c r="N138" i="3"/>
  <c r="N144" i="3" s="1"/>
  <c r="K51" i="3"/>
  <c r="K57" i="3" s="1"/>
  <c r="L109" i="3"/>
  <c r="L115" i="3" s="1"/>
  <c r="F194" i="3"/>
  <c r="H22" i="3"/>
  <c r="H28" i="3" s="1"/>
  <c r="I194" i="3"/>
  <c r="I14" i="13" l="1"/>
  <c r="I15" i="13"/>
  <c r="G15" i="13"/>
  <c r="K14" i="13"/>
  <c r="K15" i="13"/>
  <c r="J14" i="13"/>
  <c r="J15" i="13"/>
  <c r="J194" i="3"/>
  <c r="G194" i="3"/>
  <c r="E203" i="3"/>
  <c r="I203" i="3" s="1"/>
  <c r="F203" i="3"/>
  <c r="G203" i="3"/>
  <c r="N80" i="3"/>
  <c r="N86" i="3" s="1"/>
  <c r="O138" i="3"/>
  <c r="O144" i="3" s="1"/>
  <c r="L51" i="3"/>
  <c r="L57" i="3" s="1"/>
  <c r="M109" i="3"/>
  <c r="M115" i="3" s="1"/>
  <c r="E196" i="3"/>
  <c r="K196" i="3" s="1"/>
  <c r="I22" i="3"/>
  <c r="I28" i="3" s="1"/>
  <c r="I16" i="13" l="1"/>
  <c r="O15" i="13"/>
  <c r="I18" i="13"/>
  <c r="J16" i="13"/>
  <c r="K18" i="13"/>
  <c r="L15" i="13"/>
  <c r="K16" i="13"/>
  <c r="J18" i="13"/>
  <c r="L14" i="13"/>
  <c r="E197" i="3"/>
  <c r="K197" i="3" s="1"/>
  <c r="O80" i="3"/>
  <c r="O86" i="3" s="1"/>
  <c r="P138" i="3"/>
  <c r="P144" i="3" s="1"/>
  <c r="M51" i="3"/>
  <c r="M57" i="3" s="1"/>
  <c r="N109" i="3"/>
  <c r="N115" i="3" s="1"/>
  <c r="J22" i="3"/>
  <c r="J28" i="3" s="1"/>
  <c r="L16" i="13" l="1"/>
  <c r="L18" i="13"/>
  <c r="P80" i="3"/>
  <c r="P86" i="3" s="1"/>
  <c r="Q138" i="3"/>
  <c r="Q144" i="3" s="1"/>
  <c r="N51" i="3"/>
  <c r="N57" i="3" s="1"/>
  <c r="O109" i="3"/>
  <c r="O115" i="3" s="1"/>
  <c r="K22" i="3"/>
  <c r="K28" i="3" s="1"/>
  <c r="Q80" i="3" l="1"/>
  <c r="Q86" i="3" s="1"/>
  <c r="R138" i="3"/>
  <c r="R144" i="3" s="1"/>
  <c r="O51" i="3"/>
  <c r="O57" i="3" s="1"/>
  <c r="P109" i="3"/>
  <c r="P115" i="3" s="1"/>
  <c r="L22" i="3"/>
  <c r="L28" i="3" s="1"/>
  <c r="R80" i="3" l="1"/>
  <c r="R86" i="3" s="1"/>
  <c r="S138" i="3"/>
  <c r="S144" i="3" s="1"/>
  <c r="P51" i="3"/>
  <c r="P57" i="3" s="1"/>
  <c r="Q109" i="3"/>
  <c r="Q115" i="3" s="1"/>
  <c r="M22" i="3"/>
  <c r="M28" i="3" s="1"/>
  <c r="S80" i="3" l="1"/>
  <c r="S86" i="3" s="1"/>
  <c r="T138" i="3"/>
  <c r="T144" i="3" s="1"/>
  <c r="Q51" i="3"/>
  <c r="Q57" i="3" s="1"/>
  <c r="R109" i="3"/>
  <c r="R115" i="3" s="1"/>
  <c r="N22" i="3"/>
  <c r="N28" i="3" s="1"/>
  <c r="T80" i="3" l="1"/>
  <c r="T86" i="3" s="1"/>
  <c r="U138" i="3"/>
  <c r="U144" i="3" s="1"/>
  <c r="R51" i="3"/>
  <c r="R57" i="3" s="1"/>
  <c r="S109" i="3"/>
  <c r="S115" i="3" s="1"/>
  <c r="O22" i="3"/>
  <c r="O28" i="3" s="1"/>
  <c r="U80" i="3" l="1"/>
  <c r="U86" i="3" s="1"/>
  <c r="V138" i="3"/>
  <c r="V144" i="3" s="1"/>
  <c r="S51" i="3"/>
  <c r="S57" i="3" s="1"/>
  <c r="T109" i="3"/>
  <c r="T115" i="3" s="1"/>
  <c r="P22" i="3"/>
  <c r="P28" i="3" s="1"/>
  <c r="V80" i="3" l="1"/>
  <c r="V86" i="3" s="1"/>
  <c r="W138" i="3"/>
  <c r="W144" i="3" s="1"/>
  <c r="T51" i="3"/>
  <c r="T57" i="3" s="1"/>
  <c r="U109" i="3"/>
  <c r="U115" i="3" s="1"/>
  <c r="Q22" i="3"/>
  <c r="Q28" i="3" s="1"/>
  <c r="W80" i="3" l="1"/>
  <c r="W86" i="3" s="1"/>
  <c r="X138" i="3"/>
  <c r="X144" i="3" s="1"/>
  <c r="U51" i="3"/>
  <c r="U57" i="3" s="1"/>
  <c r="V109" i="3"/>
  <c r="V115" i="3" s="1"/>
  <c r="R22" i="3"/>
  <c r="R28" i="3" s="1"/>
  <c r="X80" i="3" l="1"/>
  <c r="X86" i="3" s="1"/>
  <c r="Y138" i="3"/>
  <c r="Y144" i="3" s="1"/>
  <c r="V51" i="3"/>
  <c r="V57" i="3" s="1"/>
  <c r="W109" i="3"/>
  <c r="W115" i="3" s="1"/>
  <c r="S22" i="3"/>
  <c r="S28" i="3" s="1"/>
  <c r="Y80" i="3" l="1"/>
  <c r="Y86" i="3" s="1"/>
  <c r="Z138" i="3"/>
  <c r="Z144" i="3" s="1"/>
  <c r="W51" i="3"/>
  <c r="W57" i="3" s="1"/>
  <c r="X109" i="3"/>
  <c r="X115" i="3" s="1"/>
  <c r="T22" i="3"/>
  <c r="T28" i="3" s="1"/>
  <c r="Z80" i="3" l="1"/>
  <c r="Z86" i="3" s="1"/>
  <c r="AA138" i="3"/>
  <c r="AA144" i="3" s="1"/>
  <c r="X51" i="3"/>
  <c r="X57" i="3" s="1"/>
  <c r="Y109" i="3"/>
  <c r="Y115" i="3" s="1"/>
  <c r="U22" i="3"/>
  <c r="U28" i="3" s="1"/>
  <c r="AA80" i="3" l="1"/>
  <c r="AA86" i="3" s="1"/>
  <c r="AB138" i="3"/>
  <c r="AB144" i="3" s="1"/>
  <c r="Y51" i="3"/>
  <c r="Y57" i="3" s="1"/>
  <c r="Z109" i="3"/>
  <c r="Z115" i="3" s="1"/>
  <c r="V22" i="3"/>
  <c r="V28" i="3" s="1"/>
  <c r="AB80" i="3" l="1"/>
  <c r="AB86" i="3" s="1"/>
  <c r="AC138" i="3"/>
  <c r="AC144" i="3" s="1"/>
  <c r="Z51" i="3"/>
  <c r="Z57" i="3" s="1"/>
  <c r="AA109" i="3"/>
  <c r="AA115" i="3" s="1"/>
  <c r="W22" i="3"/>
  <c r="W28" i="3" s="1"/>
  <c r="AC80" i="3" l="1"/>
  <c r="AC86" i="3" s="1"/>
  <c r="AD138" i="3"/>
  <c r="AD144" i="3" s="1"/>
  <c r="AA51" i="3"/>
  <c r="AA57" i="3" s="1"/>
  <c r="AB109" i="3"/>
  <c r="AB115" i="3" s="1"/>
  <c r="X22" i="3"/>
  <c r="X28" i="3" s="1"/>
  <c r="AD80" i="3" l="1"/>
  <c r="AD86" i="3" s="1"/>
  <c r="AE138" i="3"/>
  <c r="AE144" i="3" s="1"/>
  <c r="AB51" i="3"/>
  <c r="AB57" i="3" s="1"/>
  <c r="AC109" i="3"/>
  <c r="AC115" i="3" s="1"/>
  <c r="Y22" i="3"/>
  <c r="Y28" i="3" s="1"/>
  <c r="AE80" i="3" l="1"/>
  <c r="AE86" i="3" s="1"/>
  <c r="AF138" i="3"/>
  <c r="AF144" i="3" s="1"/>
  <c r="AC51" i="3"/>
  <c r="AC57" i="3" s="1"/>
  <c r="AD109" i="3"/>
  <c r="AD115" i="3" s="1"/>
  <c r="Z22" i="3"/>
  <c r="Z28" i="3" s="1"/>
  <c r="AF80" i="3" l="1"/>
  <c r="AF86" i="3" s="1"/>
  <c r="AG138" i="3"/>
  <c r="AG144" i="3" s="1"/>
  <c r="AD51" i="3"/>
  <c r="AD57" i="3" s="1"/>
  <c r="AE109" i="3"/>
  <c r="AE115" i="3" s="1"/>
  <c r="AA22" i="3"/>
  <c r="AA28" i="3" s="1"/>
  <c r="AG80" i="3" l="1"/>
  <c r="AG86" i="3" s="1"/>
  <c r="AH138" i="3"/>
  <c r="AH144" i="3" s="1"/>
  <c r="AE51" i="3"/>
  <c r="AE57" i="3" s="1"/>
  <c r="AF109" i="3"/>
  <c r="AF115" i="3" s="1"/>
  <c r="AB22" i="3"/>
  <c r="AB28" i="3" s="1"/>
  <c r="AH80" i="3" l="1"/>
  <c r="AH86" i="3" s="1"/>
  <c r="AI138" i="3"/>
  <c r="AI144" i="3" s="1"/>
  <c r="AF51" i="3"/>
  <c r="AF57" i="3" s="1"/>
  <c r="AG109" i="3"/>
  <c r="AG115" i="3" s="1"/>
  <c r="AC22" i="3"/>
  <c r="AC28" i="3" s="1"/>
  <c r="AI80" i="3" l="1"/>
  <c r="AI86" i="3" s="1"/>
  <c r="AJ138" i="3"/>
  <c r="AJ144" i="3" s="1"/>
  <c r="AG51" i="3"/>
  <c r="AG57" i="3" s="1"/>
  <c r="AH109" i="3"/>
  <c r="AH115" i="3" s="1"/>
  <c r="AD22" i="3"/>
  <c r="AD28" i="3" s="1"/>
  <c r="AJ80" i="3" l="1"/>
  <c r="AJ86" i="3" s="1"/>
  <c r="AK138" i="3"/>
  <c r="AK144" i="3" s="1"/>
  <c r="AH51" i="3"/>
  <c r="AH57" i="3" s="1"/>
  <c r="AI109" i="3"/>
  <c r="AI115" i="3" s="1"/>
  <c r="AE22" i="3"/>
  <c r="AE28" i="3" s="1"/>
  <c r="AK80" i="3" l="1"/>
  <c r="AK86" i="3" s="1"/>
  <c r="AL138" i="3"/>
  <c r="AL144" i="3" s="1"/>
  <c r="AI51" i="3"/>
  <c r="AI57" i="3" s="1"/>
  <c r="AJ109" i="3"/>
  <c r="AJ115" i="3" s="1"/>
  <c r="AF22" i="3"/>
  <c r="AF28" i="3" s="1"/>
  <c r="AL80" i="3" l="1"/>
  <c r="AL86" i="3" s="1"/>
  <c r="AM138" i="3"/>
  <c r="AM144" i="3" s="1"/>
  <c r="AJ51" i="3"/>
  <c r="AJ57" i="3" s="1"/>
  <c r="AK109" i="3"/>
  <c r="AK115" i="3" s="1"/>
  <c r="AG22" i="3"/>
  <c r="AG28" i="3" s="1"/>
  <c r="AM80" i="3" l="1"/>
  <c r="AM86" i="3" s="1"/>
  <c r="AN80" i="3"/>
  <c r="AN86" i="3" s="1"/>
  <c r="AN138" i="3"/>
  <c r="AN144" i="3" s="1"/>
  <c r="AK51" i="3"/>
  <c r="AK57" i="3" s="1"/>
  <c r="AL109" i="3"/>
  <c r="AL115" i="3" s="1"/>
  <c r="AH22" i="3"/>
  <c r="AH28" i="3" s="1"/>
  <c r="E191" i="3" l="1" a="1"/>
  <c r="E191" i="3" s="1"/>
  <c r="E192" i="3" a="1"/>
  <c r="E192" i="3" s="1"/>
  <c r="E193" i="3" a="1"/>
  <c r="E193" i="3" s="1"/>
  <c r="G14" i="13" s="1"/>
  <c r="G16" i="13" s="1"/>
  <c r="O16" i="13" s="1"/>
  <c r="AO138" i="3"/>
  <c r="AO144" i="3" s="1"/>
  <c r="AL51" i="3"/>
  <c r="AL57" i="3" s="1"/>
  <c r="AM109" i="3"/>
  <c r="AM115" i="3" s="1"/>
  <c r="AI22" i="3"/>
  <c r="AI28" i="3" s="1"/>
  <c r="G18" i="13" l="1"/>
  <c r="O18" i="13" s="1"/>
  <c r="O14" i="13"/>
  <c r="AP138" i="3"/>
  <c r="AP144" i="3" s="1"/>
  <c r="AM51" i="3"/>
  <c r="AM57" i="3" s="1"/>
  <c r="AO109" i="3"/>
  <c r="AO115" i="3" s="1"/>
  <c r="AN109" i="3"/>
  <c r="AN115" i="3" s="1"/>
  <c r="H185" i="3" s="1" a="1"/>
  <c r="H185" i="3" s="1"/>
  <c r="AJ22" i="3"/>
  <c r="AJ28" i="3" s="1"/>
  <c r="H186" i="3" l="1" a="1"/>
  <c r="H186" i="3" s="1"/>
  <c r="H184" i="3" a="1"/>
  <c r="H184" i="3" s="1"/>
  <c r="H183" i="3" a="1"/>
  <c r="H183" i="3" s="1"/>
  <c r="H187" i="3" a="1"/>
  <c r="H187" i="3" s="1"/>
  <c r="AQ138" i="3"/>
  <c r="AQ144" i="3" s="1"/>
  <c r="AN51" i="3"/>
  <c r="AN57" i="3" s="1"/>
  <c r="AK22" i="3"/>
  <c r="AK28" i="3" s="1"/>
  <c r="E15" i="13" l="1"/>
  <c r="M15" i="13" s="1"/>
  <c r="AR138" i="3"/>
  <c r="AR144" i="3" s="1"/>
  <c r="AO51" i="3"/>
  <c r="AO57" i="3" s="1"/>
  <c r="AL22" i="3"/>
  <c r="AL28" i="3" s="1"/>
  <c r="AS138" i="3" l="1"/>
  <c r="AS144" i="3" s="1"/>
  <c r="AP51" i="3"/>
  <c r="AP57" i="3" s="1"/>
  <c r="AN22" i="3"/>
  <c r="AN28" i="3" s="1"/>
  <c r="AM22" i="3"/>
  <c r="AM28" i="3" s="1"/>
  <c r="E186" i="3" s="1" a="1"/>
  <c r="E186" i="3" s="1"/>
  <c r="E185" i="3" l="1" a="1"/>
  <c r="E185" i="3" s="1"/>
  <c r="E183" i="3" a="1"/>
  <c r="E183" i="3" s="1"/>
  <c r="E187" i="3" a="1"/>
  <c r="E187" i="3" s="1"/>
  <c r="E184" i="3" a="1"/>
  <c r="E184" i="3" s="1"/>
  <c r="AT138" i="3"/>
  <c r="AT144" i="3" s="1"/>
  <c r="AQ51" i="3"/>
  <c r="AQ57" i="3" s="1"/>
  <c r="H189" i="3" l="1" a="1"/>
  <c r="H189" i="3" s="1"/>
  <c r="E14" i="13"/>
  <c r="E16" i="13" s="1"/>
  <c r="AV138" i="3"/>
  <c r="AV144" i="3" s="1"/>
  <c r="AU138" i="3"/>
  <c r="AU144" i="3" s="1"/>
  <c r="H188" i="3" s="1" a="1"/>
  <c r="H188" i="3" s="1"/>
  <c r="AR51" i="3"/>
  <c r="AR57" i="3" s="1"/>
  <c r="M14" i="13" l="1"/>
  <c r="H190" i="3" a="1"/>
  <c r="H190" i="3" s="1"/>
  <c r="F15" i="13" s="1"/>
  <c r="N15" i="13" s="1"/>
  <c r="E18" i="13"/>
  <c r="M18" i="13" s="1"/>
  <c r="M16" i="13"/>
  <c r="AT51" i="3"/>
  <c r="AT57" i="3" s="1"/>
  <c r="AS51" i="3"/>
  <c r="AS57" i="3" s="1"/>
  <c r="E188" i="3" s="1" a="1"/>
  <c r="E188" i="3" s="1"/>
  <c r="E189" i="3" l="1" a="1"/>
  <c r="E189" i="3" s="1"/>
  <c r="H194" i="3"/>
  <c r="E190" i="3" a="1"/>
  <c r="E190" i="3" s="1"/>
  <c r="H15" i="13"/>
  <c r="P15" i="13" s="1"/>
  <c r="E194" i="3" l="1"/>
  <c r="E195" i="3" s="1"/>
  <c r="K195" i="3" s="1"/>
  <c r="F14" i="13"/>
  <c r="F16" i="13" s="1"/>
  <c r="N16" i="13" s="1"/>
  <c r="N14" i="13" l="1"/>
  <c r="F18" i="13"/>
  <c r="N18" i="13" s="1"/>
  <c r="H14" i="13"/>
  <c r="H18" i="13" s="1"/>
  <c r="P18" i="13" s="1"/>
  <c r="H16" i="13" l="1"/>
  <c r="P16" i="13" s="1"/>
  <c r="P14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<sst xmlns="http://schemas.openxmlformats.org/spreadsheetml/2006/main" count="860" uniqueCount="110">
  <si>
    <t>Lengte tracé</t>
  </si>
  <si>
    <t>Treinstation</t>
  </si>
  <si>
    <t>Treinnummer</t>
  </si>
  <si>
    <t>in km</t>
  </si>
  <si>
    <t>Dagsoort</t>
  </si>
  <si>
    <t>mv</t>
  </si>
  <si>
    <t>za</t>
  </si>
  <si>
    <t>v</t>
  </si>
  <si>
    <t xml:space="preserve"> </t>
  </si>
  <si>
    <t>a</t>
  </si>
  <si>
    <t>mv vakantie</t>
  </si>
  <si>
    <t>zaterdag</t>
  </si>
  <si>
    <t>DRK rit</t>
  </si>
  <si>
    <t>Aantal ritten</t>
  </si>
  <si>
    <t>DRK per jaar</t>
  </si>
  <si>
    <t>zo</t>
  </si>
  <si>
    <t>Dagsoorten</t>
  </si>
  <si>
    <t>Kwantiteiten</t>
  </si>
  <si>
    <t>DRK</t>
  </si>
  <si>
    <t>Rit</t>
  </si>
  <si>
    <t>RIT</t>
  </si>
  <si>
    <t>zon- en feestdagen</t>
  </si>
  <si>
    <t>Subtotalen</t>
  </si>
  <si>
    <t>Totaal DRK</t>
  </si>
  <si>
    <t>Totaal Ritten</t>
  </si>
  <si>
    <t>Totaal</t>
  </si>
  <si>
    <t>Almelo</t>
  </si>
  <si>
    <t>Vriezenveen</t>
  </si>
  <si>
    <t>Daarlerveen</t>
  </si>
  <si>
    <t>Vroomshoop</t>
  </si>
  <si>
    <t>Marienberg</t>
  </si>
  <si>
    <t>Hardenberg</t>
  </si>
  <si>
    <t>Mariënberg</t>
  </si>
  <si>
    <t>Almelo-Hardenberg</t>
  </si>
  <si>
    <t>Hardenberg-Almelo</t>
  </si>
  <si>
    <t>WERKDAGEN RS 21 Almelo-Hardenberg</t>
  </si>
  <si>
    <t>ZATERDAGEN RS 21 Almelo-Hardenberg</t>
  </si>
  <si>
    <t>ZON- EN FEESTDAGEN RS 21 Almelo-Hardenberg</t>
  </si>
  <si>
    <t>ZONDAGEN  RS21 Hardenberg - Almelo</t>
  </si>
  <si>
    <t>ZATERDAGEN RS21 Hardenberg - Almelo</t>
  </si>
  <si>
    <t>WEEKDAGEN RS21 Hardenberg - Almelo</t>
  </si>
  <si>
    <t>Basis</t>
  </si>
  <si>
    <t>DRU rit</t>
  </si>
  <si>
    <t>DRU per jaar</t>
  </si>
  <si>
    <t>Totaal DRU</t>
  </si>
  <si>
    <t>DRU</t>
  </si>
  <si>
    <t>Halte</t>
  </si>
  <si>
    <t>Plus</t>
  </si>
  <si>
    <t>Hulpcel</t>
  </si>
  <si>
    <t>Halte per jaar</t>
  </si>
  <si>
    <t>Basis per jaar</t>
  </si>
  <si>
    <t>Plus per jaar</t>
  </si>
  <si>
    <t>ma tm vr</t>
  </si>
  <si>
    <t>Zwolle</t>
  </si>
  <si>
    <t>Dalfsen</t>
  </si>
  <si>
    <t>Ommen</t>
  </si>
  <si>
    <t>Gramsbergen</t>
  </si>
  <si>
    <t>Emmen</t>
  </si>
  <si>
    <t>Emmen Zuid</t>
  </si>
  <si>
    <t>Nieuw Amsterdam</t>
  </si>
  <si>
    <t>Dalen</t>
  </si>
  <si>
    <t>Coevorden</t>
  </si>
  <si>
    <t>Mega</t>
  </si>
  <si>
    <t>Za</t>
  </si>
  <si>
    <t>Zo</t>
  </si>
  <si>
    <t>MV</t>
  </si>
  <si>
    <t>ZA</t>
  </si>
  <si>
    <t>Nummer</t>
  </si>
  <si>
    <t>Van</t>
  </si>
  <si>
    <t>Naar</t>
  </si>
  <si>
    <t>3+3+3</t>
  </si>
  <si>
    <t>ma tm vr (niet tijdens vakantie)</t>
  </si>
  <si>
    <t>mv NVAK</t>
  </si>
  <si>
    <t>Capaciteit</t>
  </si>
  <si>
    <t>ZATERDAGEN RS/RE 20 Zwolle-Emmen</t>
  </si>
  <si>
    <t>ZON- EN FEESTDAGEN RS/RE 20 Zwolle-Emmen</t>
  </si>
  <si>
    <t>ZATERDAGEN RS/RE 20 Emmen-Zwolle</t>
  </si>
  <si>
    <t>ZONDAGEN RS/RE 20 Emmen-Zwolle</t>
  </si>
  <si>
    <t>RS 20</t>
  </si>
  <si>
    <t>RS 21</t>
  </si>
  <si>
    <t>Tractie</t>
  </si>
  <si>
    <t>Elektrisch</t>
  </si>
  <si>
    <t>Diesel</t>
  </si>
  <si>
    <t>RE 20a</t>
  </si>
  <si>
    <t>RE 20b</t>
  </si>
  <si>
    <t>Gemiddelde snelheid in km/u</t>
  </si>
  <si>
    <t>Vakantie</t>
  </si>
  <si>
    <t>Regulier</t>
  </si>
  <si>
    <t>WERKDAGEN RS/RE 20 Zwolle-Emmen</t>
  </si>
  <si>
    <r>
      <t>Zitplaats-capaciteit (</t>
    </r>
    <r>
      <rPr>
        <b/>
        <sz val="8"/>
        <rFont val="Verdana"/>
        <family val="2"/>
      </rPr>
      <t>huidig</t>
    </r>
    <r>
      <rPr>
        <sz val="8"/>
        <rFont val="Verdana"/>
        <family val="2"/>
      </rPr>
      <t>)</t>
    </r>
  </si>
  <si>
    <t xml:space="preserve">WEEKDAGEN RS/RE 20 Emmen-Zwolle </t>
  </si>
  <si>
    <t>Totaal Vechtdallijnen</t>
  </si>
  <si>
    <t>Subtotaal Almelo-Hardenberg</t>
  </si>
  <si>
    <t>Subtotaal Zwolle-Emmen</t>
  </si>
  <si>
    <t>Totaal overzicht kwantiteiten regionale treindienst Vechtdallijnen</t>
  </si>
  <si>
    <t>Standaardformulier 16 - Dienstregeling en capaciteit - treindienst Almelo-Hardenberg</t>
  </si>
  <si>
    <t>Instructie</t>
  </si>
  <si>
    <t>Vul de oranje cellen in</t>
  </si>
  <si>
    <t>Zitplaats-capaciteit *)</t>
  </si>
  <si>
    <t>Zitplaatscapaciteit *)</t>
  </si>
  <si>
    <t>*) Zitplaatscapaciteit = aantal zitplaatsen 1e klas + aantal zitplaatsen 2e klas + (0,5 * aantal klapstoelen)</t>
  </si>
  <si>
    <t>Bakken</t>
  </si>
  <si>
    <t>Zwolle-Emmen</t>
  </si>
  <si>
    <t>Emmen-Zwolle</t>
  </si>
  <si>
    <t>Standaardformulier 16 - Dienstregeling en capaciteit - treindienst Zwolle-Emmen</t>
  </si>
  <si>
    <t>controle</t>
  </si>
  <si>
    <t>Totalen</t>
  </si>
  <si>
    <t>Versie</t>
  </si>
  <si>
    <t>NVI-5</t>
  </si>
  <si>
    <t>NVI-5b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</si>
</sst>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€&quot;#,##0.00_);[Red]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00"/>
    <numFmt numFmtId="168" formatCode="h:mm"/>
    <numFmt numFmtId="169" formatCode="_ * #,##0.0_ ;_ * \-#,##0.0_ ;_ * &quot;-&quot;??_ ;_ @_ "/>
    <numFmt numFmtId="170" formatCode="_ * #,##0_ ;_ * \-#,##0_ ;_ * &quot;-&quot;??_ ;_ @_ "/>
    <numFmt numFmtId="171" formatCode="_-* #,##0.00_-;_-* #,##0.00\-;_-* &quot;-&quot;??_-;_-@_-"/>
    <numFmt numFmtId="172" formatCode="_-&quot;€&quot;\ * #,##0.00_-;_-&quot;€&quot;\ * #,##0.00\-;_-&quot;€&quot;\ * &quot;-&quot;??_-;_-@_-"/>
    <numFmt numFmtId="173" formatCode="[h]:mm"/>
    <numFmt numFmtId="174" formatCode="h:mm;@"/>
    <numFmt numFmtId="175" formatCode="#.00\ &quot;Km/u&quot;"/>
    <numFmt numFmtId="176" formatCode="_ * #,##0.0_ ;_ * \-#,##0.0_ ;_ * &quot;-&quot;?_ ;_ @_ "/>
  </numFmts>
  <fonts count="6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 tint="0.499984740745262"/>
      <name val="Verdana"/>
      <family val="2"/>
    </font>
    <font>
      <sz val="8"/>
      <color rgb="FFFF0000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sz val="10"/>
      <color rgb="FFFF000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i/>
      <sz val="8"/>
      <name val="Verdana"/>
      <family val="2"/>
    </font>
    <font>
      <sz val="11"/>
      <name val="Verdana"/>
      <family val="2"/>
    </font>
    <font>
      <vertAlign val="superscript"/>
      <sz val="10"/>
      <name val="Verdana"/>
      <family val="2"/>
    </font>
    <font>
      <b/>
      <i/>
      <sz val="10"/>
      <name val="Verdana"/>
      <family val="2"/>
    </font>
    <font>
      <vertAlign val="superscript"/>
      <sz val="8"/>
      <name val="Verdana"/>
      <family val="2"/>
    </font>
    <font>
      <sz val="10"/>
      <color rgb="FF3F3F76"/>
      <name val="Arial"/>
      <family val="2"/>
    </font>
    <font>
      <sz val="10"/>
      <name val="Arial"/>
      <family val="2"/>
    </font>
    <font>
      <b/>
      <sz val="12"/>
      <color rgb="FF3F3F76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24"/>
      <color theme="1"/>
      <name val="Arial"/>
      <family val="2"/>
    </font>
    <font>
      <b/>
      <sz val="10"/>
      <color rgb="FFFF0000"/>
      <name val="Arial"/>
      <family val="2"/>
    </font>
    <font>
      <b/>
      <u/>
      <sz val="12"/>
      <color indexed="8"/>
      <name val="Calibri"/>
      <family val="2"/>
      <scheme val="minor"/>
    </font>
    <font>
      <sz val="10"/>
      <name val="Verdana"/>
      <family val="2"/>
    </font>
    <font>
      <b/>
      <sz val="8"/>
      <color theme="1"/>
      <name val="Verdana"/>
      <family val="2"/>
    </font>
    <font>
      <sz val="8"/>
      <color rgb="FF3F3F76"/>
      <name val="Verdana"/>
      <family val="2"/>
    </font>
    <font>
      <sz val="8"/>
      <color theme="2" tint="-0.499984740745262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C9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indexed="64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rgb="FF7F7F7F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indexed="64"/>
      </right>
      <top/>
      <bottom/>
      <diagonal/>
    </border>
  </borders>
  <cellStyleXfs count="122">
    <xf numFmtId="0" fontId="0" fillId="0" borderId="0"/>
    <xf numFmtId="166" fontId="1" fillId="0" borderId="0" applyFont="0" applyFill="0" applyBorder="0" applyAlignment="0" applyProtection="0"/>
    <xf numFmtId="0" fontId="19" fillId="3" borderId="16" applyNumberFormat="0" applyAlignment="0" applyProtection="0"/>
    <xf numFmtId="0" fontId="20" fillId="0" borderId="0"/>
    <xf numFmtId="0" fontId="22" fillId="0" borderId="0"/>
    <xf numFmtId="166" fontId="4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0" applyNumberFormat="0" applyFill="0" applyAlignment="0" applyProtection="0"/>
    <xf numFmtId="0" fontId="31" fillId="0" borderId="31" applyNumberFormat="0" applyFill="0" applyAlignment="0" applyProtection="0"/>
    <xf numFmtId="0" fontId="32" fillId="0" borderId="3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6" borderId="0" applyNumberFormat="0" applyBorder="0" applyAlignment="0" applyProtection="0"/>
    <xf numFmtId="0" fontId="36" fillId="7" borderId="33" applyNumberFormat="0" applyAlignment="0" applyProtection="0"/>
    <xf numFmtId="0" fontId="37" fillId="7" borderId="16" applyNumberFormat="0" applyAlignment="0" applyProtection="0"/>
    <xf numFmtId="0" fontId="38" fillId="0" borderId="34" applyNumberFormat="0" applyFill="0" applyAlignment="0" applyProtection="0"/>
    <xf numFmtId="0" fontId="27" fillId="8" borderId="35" applyNumberFormat="0" applyAlignment="0" applyProtection="0"/>
    <xf numFmtId="0" fontId="2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0" borderId="37" applyNumberFormat="0" applyFill="0" applyAlignment="0" applyProtection="0"/>
    <xf numFmtId="0" fontId="4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1" fillId="0" borderId="0"/>
    <xf numFmtId="0" fontId="1" fillId="0" borderId="0"/>
    <xf numFmtId="171" fontId="20" fillId="0" borderId="0" applyFont="0" applyFill="0" applyBorder="0" applyAlignment="0" applyProtection="0"/>
    <xf numFmtId="0" fontId="41" fillId="0" borderId="0"/>
    <xf numFmtId="165" fontId="4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1" fillId="0" borderId="0"/>
    <xf numFmtId="0" fontId="41" fillId="9" borderId="36" applyNumberFormat="0" applyFont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5" fillId="0" borderId="32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3" borderId="16" applyNumberFormat="0" applyAlignment="0" applyProtection="0"/>
    <xf numFmtId="0" fontId="49" fillId="7" borderId="33" applyNumberFormat="0" applyAlignment="0" applyProtection="0"/>
    <xf numFmtId="0" fontId="50" fillId="7" borderId="16" applyNumberFormat="0" applyAlignment="0" applyProtection="0"/>
    <xf numFmtId="0" fontId="51" fillId="0" borderId="34" applyNumberFormat="0" applyFill="0" applyAlignment="0" applyProtection="0"/>
    <xf numFmtId="0" fontId="42" fillId="8" borderId="35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37" applyNumberFormat="0" applyFill="0" applyAlignment="0" applyProtection="0"/>
    <xf numFmtId="0" fontId="54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54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54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54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54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54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55" fillId="6" borderId="0" applyNumberFormat="0" applyBorder="0" applyAlignment="0" applyProtection="0"/>
    <xf numFmtId="0" fontId="1" fillId="0" borderId="0"/>
    <xf numFmtId="166" fontId="41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7" borderId="0" applyNumberFormat="0" applyBorder="0" applyAlignment="0" applyProtection="0"/>
    <xf numFmtId="0" fontId="54" fillId="21" borderId="0" applyNumberFormat="0" applyBorder="0" applyAlignment="0" applyProtection="0"/>
    <xf numFmtId="0" fontId="54" fillId="25" borderId="0" applyNumberFormat="0" applyBorder="0" applyAlignment="0" applyProtection="0"/>
    <xf numFmtId="0" fontId="54" fillId="29" borderId="0" applyNumberFormat="0" applyBorder="0" applyAlignment="0" applyProtection="0"/>
    <xf numFmtId="0" fontId="54" fillId="33" borderId="0" applyNumberFormat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9" borderId="36" applyNumberFormat="0" applyFont="0" applyAlignment="0" applyProtection="0"/>
    <xf numFmtId="0" fontId="1" fillId="0" borderId="0"/>
    <xf numFmtId="0" fontId="1" fillId="0" borderId="0"/>
    <xf numFmtId="165" fontId="4" fillId="0" borderId="0" applyFont="0" applyFill="0" applyBorder="0" applyAlignment="0" applyProtection="0"/>
    <xf numFmtId="0" fontId="1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" fillId="0" borderId="0"/>
    <xf numFmtId="166" fontId="4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6" fontId="4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166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/>
  </cellStyleXfs>
  <cellXfs count="255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0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0" fontId="12" fillId="0" borderId="0" xfId="0" applyFont="1"/>
    <xf numFmtId="167" fontId="6" fillId="0" borderId="2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167" fontId="6" fillId="0" borderId="6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167" fontId="6" fillId="0" borderId="9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168" fontId="6" fillId="0" borderId="7" xfId="0" applyNumberFormat="1" applyFont="1" applyBorder="1" applyAlignment="1">
      <alignment horizontal="left"/>
    </xf>
    <xf numFmtId="168" fontId="6" fillId="0" borderId="0" xfId="0" applyNumberFormat="1" applyFont="1"/>
    <xf numFmtId="0" fontId="6" fillId="0" borderId="6" xfId="0" applyFont="1" applyBorder="1" applyAlignment="1">
      <alignment horizontal="left"/>
    </xf>
    <xf numFmtId="0" fontId="14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14" fillId="2" borderId="12" xfId="0" applyFont="1" applyFill="1" applyBorder="1" applyAlignment="1">
      <alignment horizontal="right" vertical="center"/>
    </xf>
    <xf numFmtId="166" fontId="5" fillId="2" borderId="13" xfId="1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right" vertical="center"/>
    </xf>
    <xf numFmtId="170" fontId="5" fillId="2" borderId="13" xfId="1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20" fontId="8" fillId="0" borderId="0" xfId="0" applyNumberFormat="1" applyFont="1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16" fontId="10" fillId="0" borderId="0" xfId="0" applyNumberFormat="1" applyFont="1" applyAlignment="1">
      <alignment horizontal="center"/>
    </xf>
    <xf numFmtId="0" fontId="7" fillId="0" borderId="0" xfId="0" applyFont="1"/>
    <xf numFmtId="0" fontId="8" fillId="0" borderId="7" xfId="0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0" fillId="0" borderId="0" xfId="0" applyFont="1"/>
    <xf numFmtId="0" fontId="5" fillId="0" borderId="8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13" xfId="0" applyFont="1" applyBorder="1" applyAlignment="1">
      <alignment horizontal="left" vertical="center"/>
    </xf>
    <xf numFmtId="166" fontId="4" fillId="0" borderId="0" xfId="1" applyFont="1" applyAlignment="1">
      <alignment horizontal="center"/>
    </xf>
    <xf numFmtId="169" fontId="4" fillId="0" borderId="0" xfId="1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8" fillId="0" borderId="1" xfId="0" applyFont="1" applyBorder="1" applyAlignment="1">
      <alignment vertical="center"/>
    </xf>
    <xf numFmtId="0" fontId="5" fillId="0" borderId="1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70" fontId="4" fillId="0" borderId="0" xfId="1" applyNumberFormat="1" applyFont="1" applyAlignment="1">
      <alignment horizontal="right"/>
    </xf>
    <xf numFmtId="0" fontId="8" fillId="0" borderId="5" xfId="0" applyFont="1" applyBorder="1" applyAlignment="1">
      <alignment horizontal="center"/>
    </xf>
    <xf numFmtId="0" fontId="14" fillId="0" borderId="10" xfId="0" applyFont="1" applyBorder="1" applyAlignment="1">
      <alignment horizontal="right" vertical="center"/>
    </xf>
    <xf numFmtId="0" fontId="19" fillId="3" borderId="23" xfId="2" applyBorder="1" applyAlignment="1">
      <alignment horizontal="center" vertical="center"/>
    </xf>
    <xf numFmtId="0" fontId="11" fillId="0" borderId="11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20" fontId="19" fillId="3" borderId="18" xfId="2" applyNumberFormat="1" applyBorder="1" applyAlignment="1">
      <alignment horizontal="center"/>
    </xf>
    <xf numFmtId="20" fontId="19" fillId="3" borderId="19" xfId="2" applyNumberFormat="1" applyBorder="1" applyAlignment="1">
      <alignment horizontal="center"/>
    </xf>
    <xf numFmtId="20" fontId="19" fillId="3" borderId="16" xfId="2" applyNumberFormat="1" applyAlignment="1">
      <alignment horizontal="center"/>
    </xf>
    <xf numFmtId="20" fontId="19" fillId="3" borderId="20" xfId="2" applyNumberFormat="1" applyBorder="1" applyAlignment="1">
      <alignment horizontal="center"/>
    </xf>
    <xf numFmtId="168" fontId="8" fillId="0" borderId="0" xfId="0" applyNumberFormat="1" applyFont="1" applyAlignment="1">
      <alignment horizontal="left"/>
    </xf>
    <xf numFmtId="168" fontId="7" fillId="0" borderId="0" xfId="0" applyNumberFormat="1" applyFont="1" applyAlignment="1">
      <alignment horizontal="left"/>
    </xf>
    <xf numFmtId="20" fontId="19" fillId="3" borderId="21" xfId="2" applyNumberFormat="1" applyBorder="1" applyAlignment="1">
      <alignment horizontal="center"/>
    </xf>
    <xf numFmtId="20" fontId="19" fillId="3" borderId="22" xfId="2" applyNumberFormat="1" applyBorder="1" applyAlignment="1">
      <alignment horizontal="center"/>
    </xf>
    <xf numFmtId="170" fontId="5" fillId="0" borderId="7" xfId="1" applyNumberFormat="1" applyFont="1" applyBorder="1" applyAlignment="1">
      <alignment horizontal="right"/>
    </xf>
    <xf numFmtId="20" fontId="19" fillId="3" borderId="23" xfId="2" applyNumberFormat="1" applyBorder="1" applyAlignment="1">
      <alignment horizontal="center"/>
    </xf>
    <xf numFmtId="20" fontId="19" fillId="3" borderId="24" xfId="2" applyNumberFormat="1" applyBorder="1" applyAlignment="1">
      <alignment horizontal="center"/>
    </xf>
    <xf numFmtId="0" fontId="12" fillId="0" borderId="15" xfId="0" applyFont="1" applyBorder="1"/>
    <xf numFmtId="0" fontId="23" fillId="0" borderId="0" xfId="4" applyFont="1" applyAlignment="1">
      <alignment horizontal="left" vertical="center"/>
    </xf>
    <xf numFmtId="0" fontId="25" fillId="0" borderId="0" xfId="0" applyFont="1"/>
    <xf numFmtId="0" fontId="24" fillId="3" borderId="23" xfId="2" applyFont="1" applyBorder="1" applyAlignment="1">
      <alignment horizontal="center" vertical="center"/>
    </xf>
    <xf numFmtId="20" fontId="19" fillId="3" borderId="28" xfId="2" applyNumberFormat="1" applyBorder="1" applyAlignment="1">
      <alignment horizontal="center"/>
    </xf>
    <xf numFmtId="20" fontId="19" fillId="3" borderId="26" xfId="2" applyNumberFormat="1" applyBorder="1" applyAlignment="1">
      <alignment horizontal="center"/>
    </xf>
    <xf numFmtId="20" fontId="19" fillId="3" borderId="29" xfId="2" applyNumberFormat="1" applyBorder="1" applyAlignment="1">
      <alignment horizontal="center"/>
    </xf>
    <xf numFmtId="170" fontId="4" fillId="0" borderId="0" xfId="1" applyNumberFormat="1" applyFont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20" fontId="5" fillId="2" borderId="13" xfId="1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/>
    </xf>
    <xf numFmtId="173" fontId="5" fillId="2" borderId="13" xfId="1" applyNumberFormat="1" applyFont="1" applyFill="1" applyBorder="1" applyAlignment="1">
      <alignment horizontal="center" vertical="center"/>
    </xf>
    <xf numFmtId="173" fontId="5" fillId="0" borderId="0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69" fontId="5" fillId="0" borderId="0" xfId="1" applyNumberFormat="1" applyFont="1" applyFill="1" applyBorder="1" applyAlignment="1">
      <alignment horizontal="right"/>
    </xf>
    <xf numFmtId="170" fontId="5" fillId="0" borderId="0" xfId="1" applyNumberFormat="1" applyFont="1" applyFill="1" applyBorder="1" applyAlignment="1">
      <alignment horizontal="right"/>
    </xf>
    <xf numFmtId="173" fontId="5" fillId="0" borderId="7" xfId="1" applyNumberFormat="1" applyFont="1" applyBorder="1" applyAlignment="1">
      <alignment horizontal="right"/>
    </xf>
    <xf numFmtId="173" fontId="5" fillId="0" borderId="10" xfId="1" applyNumberFormat="1" applyFont="1" applyBorder="1" applyAlignment="1">
      <alignment horizontal="right"/>
    </xf>
    <xf numFmtId="173" fontId="4" fillId="0" borderId="0" xfId="1" applyNumberFormat="1" applyFont="1" applyAlignment="1">
      <alignment horizontal="right"/>
    </xf>
    <xf numFmtId="0" fontId="10" fillId="0" borderId="14" xfId="0" applyFont="1" applyBorder="1"/>
    <xf numFmtId="0" fontId="10" fillId="0" borderId="5" xfId="0" applyFont="1" applyBorder="1"/>
    <xf numFmtId="0" fontId="10" fillId="0" borderId="8" xfId="0" applyFont="1" applyBorder="1"/>
    <xf numFmtId="0" fontId="10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8" fontId="8" fillId="0" borderId="1" xfId="0" applyNumberFormat="1" applyFont="1" applyBorder="1" applyAlignment="1">
      <alignment horizontal="left"/>
    </xf>
    <xf numFmtId="168" fontId="7" fillId="0" borderId="1" xfId="0" applyNumberFormat="1" applyFont="1" applyBorder="1" applyAlignment="1">
      <alignment horizontal="left"/>
    </xf>
    <xf numFmtId="168" fontId="6" fillId="0" borderId="10" xfId="0" applyNumberFormat="1" applyFont="1" applyBorder="1" applyAlignment="1">
      <alignment horizontal="left"/>
    </xf>
    <xf numFmtId="168" fontId="8" fillId="0" borderId="3" xfId="0" applyNumberFormat="1" applyFont="1" applyBorder="1" applyAlignment="1">
      <alignment horizontal="left"/>
    </xf>
    <xf numFmtId="168" fontId="7" fillId="0" borderId="3" xfId="0" applyNumberFormat="1" applyFont="1" applyBorder="1" applyAlignment="1">
      <alignment horizontal="left"/>
    </xf>
    <xf numFmtId="168" fontId="6" fillId="0" borderId="4" xfId="0" applyNumberFormat="1" applyFont="1" applyBorder="1" applyAlignment="1">
      <alignment horizontal="left"/>
    </xf>
    <xf numFmtId="170" fontId="5" fillId="0" borderId="2" xfId="1" applyNumberFormat="1" applyFont="1" applyBorder="1" applyAlignment="1">
      <alignment horizontal="right"/>
    </xf>
    <xf numFmtId="170" fontId="5" fillId="0" borderId="14" xfId="1" applyNumberFormat="1" applyFont="1" applyBorder="1" applyAlignment="1">
      <alignment horizontal="right"/>
    </xf>
    <xf numFmtId="170" fontId="5" fillId="0" borderId="6" xfId="1" applyNumberFormat="1" applyFont="1" applyBorder="1" applyAlignment="1">
      <alignment horizontal="right"/>
    </xf>
    <xf numFmtId="170" fontId="5" fillId="0" borderId="5" xfId="1" applyNumberFormat="1" applyFont="1" applyBorder="1" applyAlignment="1">
      <alignment horizontal="right"/>
    </xf>
    <xf numFmtId="170" fontId="5" fillId="0" borderId="9" xfId="1" applyNumberFormat="1" applyFont="1" applyBorder="1" applyAlignment="1">
      <alignment horizontal="right"/>
    </xf>
    <xf numFmtId="170" fontId="5" fillId="0" borderId="8" xfId="1" applyNumberFormat="1" applyFont="1" applyBorder="1" applyAlignment="1">
      <alignment horizontal="right"/>
    </xf>
    <xf numFmtId="0" fontId="1" fillId="0" borderId="0" xfId="101"/>
    <xf numFmtId="0" fontId="57" fillId="0" borderId="0" xfId="101" applyFont="1"/>
    <xf numFmtId="174" fontId="19" fillId="3" borderId="21" xfId="2" applyNumberFormat="1" applyBorder="1" applyAlignment="1">
      <alignment horizontal="center"/>
    </xf>
    <xf numFmtId="174" fontId="19" fillId="3" borderId="23" xfId="2" applyNumberFormat="1" applyBorder="1" applyAlignment="1">
      <alignment horizontal="center"/>
    </xf>
    <xf numFmtId="174" fontId="19" fillId="3" borderId="16" xfId="2" applyNumberFormat="1" applyAlignment="1">
      <alignment horizontal="center"/>
    </xf>
    <xf numFmtId="0" fontId="19" fillId="3" borderId="25" xfId="2" applyBorder="1" applyAlignment="1">
      <alignment horizontal="center"/>
    </xf>
    <xf numFmtId="0" fontId="23" fillId="0" borderId="0" xfId="121" applyFont="1" applyAlignment="1">
      <alignment horizontal="left" vertical="center"/>
    </xf>
    <xf numFmtId="20" fontId="19" fillId="3" borderId="38" xfId="2" applyNumberFormat="1" applyBorder="1" applyAlignment="1">
      <alignment horizontal="center"/>
    </xf>
    <xf numFmtId="20" fontId="19" fillId="3" borderId="27" xfId="2" applyNumberFormat="1" applyBorder="1" applyAlignment="1">
      <alignment horizontal="center"/>
    </xf>
    <xf numFmtId="174" fontId="19" fillId="3" borderId="18" xfId="2" applyNumberFormat="1" applyBorder="1" applyAlignment="1">
      <alignment horizontal="center"/>
    </xf>
    <xf numFmtId="20" fontId="19" fillId="3" borderId="17" xfId="2" applyNumberFormat="1" applyBorder="1" applyAlignment="1">
      <alignment horizontal="center"/>
    </xf>
    <xf numFmtId="174" fontId="19" fillId="3" borderId="17" xfId="2" applyNumberFormat="1" applyBorder="1" applyAlignment="1">
      <alignment horizontal="center"/>
    </xf>
    <xf numFmtId="173" fontId="5" fillId="2" borderId="13" xfId="1" applyNumberFormat="1" applyFont="1" applyFill="1" applyBorder="1" applyAlignment="1">
      <alignment horizontal="right"/>
    </xf>
    <xf numFmtId="3" fontId="1" fillId="0" borderId="6" xfId="101" applyNumberFormat="1" applyBorder="1"/>
    <xf numFmtId="3" fontId="1" fillId="0" borderId="0" xfId="101" applyNumberFormat="1"/>
    <xf numFmtId="3" fontId="26" fillId="0" borderId="7" xfId="101" applyNumberFormat="1" applyFont="1" applyBorder="1"/>
    <xf numFmtId="0" fontId="1" fillId="0" borderId="6" xfId="101" applyBorder="1"/>
    <xf numFmtId="0" fontId="1" fillId="0" borderId="4" xfId="101" applyBorder="1"/>
    <xf numFmtId="173" fontId="1" fillId="0" borderId="6" xfId="101" applyNumberFormat="1" applyBorder="1"/>
    <xf numFmtId="173" fontId="1" fillId="0" borderId="0" xfId="101" applyNumberFormat="1"/>
    <xf numFmtId="173" fontId="26" fillId="0" borderId="7" xfId="101" applyNumberFormat="1" applyFont="1" applyBorder="1"/>
    <xf numFmtId="175" fontId="1" fillId="0" borderId="6" xfId="1" applyNumberFormat="1" applyBorder="1"/>
    <xf numFmtId="175" fontId="1" fillId="0" borderId="0" xfId="1" applyNumberFormat="1" applyBorder="1"/>
    <xf numFmtId="175" fontId="26" fillId="0" borderId="7" xfId="1" applyNumberFormat="1" applyFont="1" applyBorder="1"/>
    <xf numFmtId="0" fontId="1" fillId="0" borderId="2" xfId="101" applyBorder="1"/>
    <xf numFmtId="0" fontId="1" fillId="0" borderId="3" xfId="101" applyBorder="1"/>
    <xf numFmtId="0" fontId="1" fillId="0" borderId="7" xfId="101" applyBorder="1"/>
    <xf numFmtId="0" fontId="58" fillId="0" borderId="0" xfId="101" applyFont="1"/>
    <xf numFmtId="0" fontId="26" fillId="36" borderId="9" xfId="101" applyFont="1" applyFill="1" applyBorder="1"/>
    <xf numFmtId="0" fontId="26" fillId="36" borderId="1" xfId="101" applyFont="1" applyFill="1" applyBorder="1"/>
    <xf numFmtId="0" fontId="26" fillId="36" borderId="10" xfId="101" applyFont="1" applyFill="1" applyBorder="1"/>
    <xf numFmtId="3" fontId="26" fillId="36" borderId="9" xfId="101" applyNumberFormat="1" applyFont="1" applyFill="1" applyBorder="1"/>
    <xf numFmtId="3" fontId="26" fillId="36" borderId="1" xfId="101" applyNumberFormat="1" applyFont="1" applyFill="1" applyBorder="1"/>
    <xf numFmtId="3" fontId="26" fillId="36" borderId="10" xfId="101" applyNumberFormat="1" applyFont="1" applyFill="1" applyBorder="1"/>
    <xf numFmtId="173" fontId="26" fillId="36" borderId="9" xfId="101" applyNumberFormat="1" applyFont="1" applyFill="1" applyBorder="1"/>
    <xf numFmtId="173" fontId="26" fillId="36" borderId="1" xfId="101" applyNumberFormat="1" applyFont="1" applyFill="1" applyBorder="1"/>
    <xf numFmtId="173" fontId="26" fillId="36" borderId="10" xfId="101" applyNumberFormat="1" applyFont="1" applyFill="1" applyBorder="1"/>
    <xf numFmtId="175" fontId="26" fillId="36" borderId="9" xfId="1" applyNumberFormat="1" applyFont="1" applyFill="1" applyBorder="1"/>
    <xf numFmtId="175" fontId="26" fillId="36" borderId="1" xfId="1" applyNumberFormat="1" applyFont="1" applyFill="1" applyBorder="1"/>
    <xf numFmtId="175" fontId="26" fillId="36" borderId="10" xfId="1" applyNumberFormat="1" applyFont="1" applyFill="1" applyBorder="1"/>
    <xf numFmtId="0" fontId="40" fillId="37" borderId="2" xfId="101" applyFont="1" applyFill="1" applyBorder="1"/>
    <xf numFmtId="0" fontId="40" fillId="37" borderId="3" xfId="101" applyFont="1" applyFill="1" applyBorder="1"/>
    <xf numFmtId="0" fontId="40" fillId="37" borderId="4" xfId="101" applyFont="1" applyFill="1" applyBorder="1"/>
    <xf numFmtId="0" fontId="27" fillId="37" borderId="4" xfId="101" applyFont="1" applyFill="1" applyBorder="1" applyAlignment="1">
      <alignment horizontal="center"/>
    </xf>
    <xf numFmtId="0" fontId="27" fillId="37" borderId="6" xfId="101" applyFont="1" applyFill="1" applyBorder="1"/>
    <xf numFmtId="0" fontId="27" fillId="37" borderId="0" xfId="101" applyFont="1" applyFill="1"/>
    <xf numFmtId="0" fontId="27" fillId="37" borderId="7" xfId="101" applyFont="1" applyFill="1" applyBorder="1"/>
    <xf numFmtId="3" fontId="26" fillId="34" borderId="12" xfId="101" applyNumberFormat="1" applyFont="1" applyFill="1" applyBorder="1"/>
    <xf numFmtId="173" fontId="26" fillId="34" borderId="12" xfId="101" applyNumberFormat="1" applyFont="1" applyFill="1" applyBorder="1"/>
    <xf numFmtId="175" fontId="26" fillId="34" borderId="12" xfId="1" applyNumberFormat="1" applyFont="1" applyFill="1" applyBorder="1"/>
    <xf numFmtId="0" fontId="26" fillId="34" borderId="11" xfId="101" applyFont="1" applyFill="1" applyBorder="1"/>
    <xf numFmtId="0" fontId="26" fillId="34" borderId="15" xfId="101" applyFont="1" applyFill="1" applyBorder="1"/>
    <xf numFmtId="0" fontId="26" fillId="34" borderId="12" xfId="101" applyFont="1" applyFill="1" applyBorder="1"/>
    <xf numFmtId="3" fontId="26" fillId="34" borderId="11" xfId="101" applyNumberFormat="1" applyFont="1" applyFill="1" applyBorder="1"/>
    <xf numFmtId="3" fontId="26" fillId="34" borderId="15" xfId="101" applyNumberFormat="1" applyFont="1" applyFill="1" applyBorder="1"/>
    <xf numFmtId="173" fontId="26" fillId="34" borderId="11" xfId="101" applyNumberFormat="1" applyFont="1" applyFill="1" applyBorder="1"/>
    <xf numFmtId="173" fontId="26" fillId="34" borderId="15" xfId="101" applyNumberFormat="1" applyFont="1" applyFill="1" applyBorder="1"/>
    <xf numFmtId="175" fontId="26" fillId="34" borderId="11" xfId="1" applyNumberFormat="1" applyFont="1" applyFill="1" applyBorder="1"/>
    <xf numFmtId="175" fontId="26" fillId="34" borderId="15" xfId="1" applyNumberFormat="1" applyFont="1" applyFill="1" applyBorder="1"/>
    <xf numFmtId="170" fontId="6" fillId="0" borderId="0" xfId="0" applyNumberFormat="1" applyFont="1" applyAlignment="1">
      <alignment horizontal="center"/>
    </xf>
    <xf numFmtId="170" fontId="14" fillId="0" borderId="0" xfId="0" applyNumberFormat="1" applyFont="1" applyAlignment="1">
      <alignment vertical="center"/>
    </xf>
    <xf numFmtId="0" fontId="8" fillId="38" borderId="14" xfId="0" applyFont="1" applyFill="1" applyBorder="1" applyAlignment="1">
      <alignment horizontal="center"/>
    </xf>
    <xf numFmtId="0" fontId="20" fillId="38" borderId="8" xfId="0" applyFont="1" applyFill="1" applyBorder="1" applyAlignment="1">
      <alignment horizontal="center"/>
    </xf>
    <xf numFmtId="0" fontId="8" fillId="38" borderId="5" xfId="0" applyFont="1" applyFill="1" applyBorder="1" applyAlignment="1">
      <alignment horizontal="center"/>
    </xf>
    <xf numFmtId="0" fontId="60" fillId="38" borderId="14" xfId="0" applyFont="1" applyFill="1" applyBorder="1" applyAlignment="1">
      <alignment horizontal="center"/>
    </xf>
    <xf numFmtId="0" fontId="60" fillId="38" borderId="5" xfId="0" applyFont="1" applyFill="1" applyBorder="1" applyAlignment="1">
      <alignment horizontal="center"/>
    </xf>
    <xf numFmtId="0" fontId="14" fillId="0" borderId="11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73" fontId="5" fillId="0" borderId="4" xfId="1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1" fillId="0" borderId="0" xfId="101" applyNumberFormat="1"/>
    <xf numFmtId="0" fontId="14" fillId="0" borderId="13" xfId="0" applyFont="1" applyBorder="1" applyAlignment="1">
      <alignment vertical="center"/>
    </xf>
    <xf numFmtId="0" fontId="20" fillId="38" borderId="5" xfId="0" applyFont="1" applyFill="1" applyBorder="1" applyAlignment="1">
      <alignment horizontal="center"/>
    </xf>
    <xf numFmtId="0" fontId="19" fillId="3" borderId="13" xfId="2" applyBorder="1" applyAlignment="1">
      <alignment horizontal="center"/>
    </xf>
    <xf numFmtId="0" fontId="61" fillId="0" borderId="0" xfId="0" applyFont="1" applyAlignment="1">
      <alignment horizontal="center"/>
    </xf>
    <xf numFmtId="176" fontId="8" fillId="0" borderId="0" xfId="0" applyNumberFormat="1" applyFont="1" applyAlignment="1">
      <alignment horizontal="center"/>
    </xf>
    <xf numFmtId="170" fontId="4" fillId="0" borderId="0" xfId="1" applyNumberFormat="1" applyFont="1" applyAlignment="1"/>
    <xf numFmtId="0" fontId="13" fillId="0" borderId="0" xfId="0" applyFont="1" applyAlignment="1">
      <alignment horizontal="left"/>
    </xf>
    <xf numFmtId="170" fontId="13" fillId="0" borderId="0" xfId="1" applyNumberFormat="1" applyFont="1" applyFill="1" applyBorder="1" applyAlignment="1">
      <alignment horizontal="right"/>
    </xf>
    <xf numFmtId="0" fontId="25" fillId="0" borderId="0" xfId="0" applyFont="1" applyAlignment="1">
      <alignment horizontal="left"/>
    </xf>
    <xf numFmtId="0" fontId="62" fillId="3" borderId="5" xfId="1" applyNumberFormat="1" applyFont="1" applyFill="1" applyBorder="1" applyAlignment="1">
      <alignment horizontal="left" vertical="top"/>
    </xf>
    <xf numFmtId="0" fontId="62" fillId="3" borderId="8" xfId="1" applyNumberFormat="1" applyFont="1" applyFill="1" applyBorder="1" applyAlignment="1">
      <alignment horizontal="left" vertical="top"/>
    </xf>
    <xf numFmtId="0" fontId="62" fillId="3" borderId="5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2" fillId="3" borderId="8" xfId="1" applyNumberFormat="1" applyFont="1" applyFill="1" applyBorder="1" applyAlignment="1">
      <alignment horizontal="center" vertical="center"/>
    </xf>
    <xf numFmtId="0" fontId="62" fillId="3" borderId="5" xfId="1" applyNumberFormat="1" applyFont="1" applyFill="1" applyBorder="1" applyAlignment="1">
      <alignment horizontal="center"/>
    </xf>
    <xf numFmtId="0" fontId="62" fillId="3" borderId="8" xfId="1" applyNumberFormat="1" applyFont="1" applyFill="1" applyBorder="1" applyAlignment="1">
      <alignment horizontal="center"/>
    </xf>
    <xf numFmtId="0" fontId="63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59" fillId="35" borderId="11" xfId="3" applyFont="1" applyFill="1" applyBorder="1" applyAlignment="1">
      <alignment horizontal="center" vertical="center"/>
    </xf>
    <xf numFmtId="0" fontId="59" fillId="35" borderId="12" xfId="3" applyFont="1" applyFill="1" applyBorder="1" applyAlignment="1">
      <alignment horizontal="center" vertical="center"/>
    </xf>
    <xf numFmtId="0" fontId="21" fillId="3" borderId="11" xfId="2" applyFont="1" applyBorder="1" applyAlignment="1">
      <alignment horizontal="center" vertical="center"/>
    </xf>
    <xf numFmtId="0" fontId="21" fillId="3" borderId="15" xfId="2" applyFont="1" applyBorder="1" applyAlignment="1">
      <alignment horizontal="center" vertical="center"/>
    </xf>
    <xf numFmtId="0" fontId="21" fillId="3" borderId="12" xfId="2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69" fontId="4" fillId="0" borderId="0" xfId="1" applyNumberFormat="1" applyFont="1" applyAlignment="1">
      <alignment horizontal="center"/>
    </xf>
    <xf numFmtId="170" fontId="4" fillId="0" borderId="0" xfId="1" applyNumberFormat="1" applyFont="1" applyAlignment="1">
      <alignment horizontal="center"/>
    </xf>
    <xf numFmtId="173" fontId="4" fillId="0" borderId="0" xfId="1" applyNumberFormat="1" applyFont="1" applyAlignment="1">
      <alignment horizontal="right"/>
    </xf>
    <xf numFmtId="0" fontId="61" fillId="0" borderId="0" xfId="0" applyFont="1" applyAlignment="1">
      <alignment horizontal="center"/>
    </xf>
    <xf numFmtId="169" fontId="61" fillId="0" borderId="0" xfId="1" applyNumberFormat="1" applyFont="1" applyAlignment="1">
      <alignment horizontal="center"/>
    </xf>
    <xf numFmtId="173" fontId="61" fillId="0" borderId="0" xfId="1" applyNumberFormat="1" applyFont="1" applyAlignment="1">
      <alignment horizontal="right"/>
    </xf>
    <xf numFmtId="0" fontId="14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7" fillId="37" borderId="2" xfId="101" applyFont="1" applyFill="1" applyBorder="1" applyAlignment="1">
      <alignment horizontal="center"/>
    </xf>
    <xf numFmtId="0" fontId="27" fillId="37" borderId="3" xfId="101" applyFont="1" applyFill="1" applyBorder="1" applyAlignment="1">
      <alignment horizontal="center"/>
    </xf>
  </cellXfs>
  <cellStyles count="122">
    <cellStyle name="20% - Accent1" xfId="22" builtinId="30" customBuiltin="1"/>
    <cellStyle name="20% - Accent1 2" xfId="70" xr:uid="{C71A437A-A1C3-4A7A-8EB2-8E0D9F58F8FC}"/>
    <cellStyle name="20% - Accent2" xfId="26" builtinId="34" customBuiltin="1"/>
    <cellStyle name="20% - Accent2 2" xfId="73" xr:uid="{839A49B2-0A23-4B1B-BBC0-8904FCF92D4D}"/>
    <cellStyle name="20% - Accent3" xfId="30" builtinId="38" customBuiltin="1"/>
    <cellStyle name="20% - Accent3 2" xfId="76" xr:uid="{03F8C69F-A743-44C6-B484-FA9D4CB902EC}"/>
    <cellStyle name="20% - Accent4" xfId="34" builtinId="42" customBuiltin="1"/>
    <cellStyle name="20% - Accent4 2" xfId="79" xr:uid="{66020453-5F74-476D-BACD-9EFFAAF581FC}"/>
    <cellStyle name="20% - Accent5" xfId="38" builtinId="46" customBuiltin="1"/>
    <cellStyle name="20% - Accent5 2" xfId="82" xr:uid="{B2D0D572-8A80-4E6D-94B1-95D387F9D071}"/>
    <cellStyle name="20% - Accent6" xfId="42" builtinId="50" customBuiltin="1"/>
    <cellStyle name="20% - Accent6 2" xfId="85" xr:uid="{ABC51FCC-5075-4435-AE15-F796B598F315}"/>
    <cellStyle name="40% - Accent1" xfId="23" builtinId="31" customBuiltin="1"/>
    <cellStyle name="40% - Accent1 2" xfId="71" xr:uid="{47C95CBF-3B87-484B-8ACA-CF280F252CA0}"/>
    <cellStyle name="40% - Accent2" xfId="27" builtinId="35" customBuiltin="1"/>
    <cellStyle name="40% - Accent2 2" xfId="74" xr:uid="{6D76FE53-EC07-4597-9999-083B48895CD0}"/>
    <cellStyle name="40% - Accent3" xfId="31" builtinId="39" customBuiltin="1"/>
    <cellStyle name="40% - Accent3 2" xfId="77" xr:uid="{B8FA5D48-0E53-4DCA-8BAC-3243CE2989F8}"/>
    <cellStyle name="40% - Accent4" xfId="35" builtinId="43" customBuiltin="1"/>
    <cellStyle name="40% - Accent4 2" xfId="80" xr:uid="{34614E68-6A54-496D-BB03-B34302C8F0FE}"/>
    <cellStyle name="40% - Accent5" xfId="39" builtinId="47" customBuiltin="1"/>
    <cellStyle name="40% - Accent5 2" xfId="83" xr:uid="{297235EA-FB4F-495E-8BF3-A8BFDDB919C7}"/>
    <cellStyle name="40% - Accent6" xfId="43" builtinId="51" customBuiltin="1"/>
    <cellStyle name="40% - Accent6 2" xfId="86" xr:uid="{447A70FB-E3E8-44A0-9A4F-50857FDF0E8E}"/>
    <cellStyle name="60% - Accent1" xfId="24" builtinId="32" customBuiltin="1"/>
    <cellStyle name="60% - Accent1 2" xfId="92" xr:uid="{72FF8F08-1676-4FDB-A76B-05E391CFDFB6}"/>
    <cellStyle name="60% - Accent2" xfId="28" builtinId="36" customBuiltin="1"/>
    <cellStyle name="60% - Accent2 2" xfId="93" xr:uid="{0A7759CC-28E4-4A6D-95DD-C1452DD355E8}"/>
    <cellStyle name="60% - Accent3" xfId="32" builtinId="40" customBuiltin="1"/>
    <cellStyle name="60% - Accent3 2" xfId="94" xr:uid="{3639EAF8-B8BB-4ED8-BC78-EFB93D218938}"/>
    <cellStyle name="60% - Accent4" xfId="36" builtinId="44" customBuiltin="1"/>
    <cellStyle name="60% - Accent4 2" xfId="95" xr:uid="{BDF1BA68-685E-483C-B883-14CFB4B3DA18}"/>
    <cellStyle name="60% - Accent5" xfId="40" builtinId="48" customBuiltin="1"/>
    <cellStyle name="60% - Accent5 2" xfId="96" xr:uid="{FBE46901-C531-4A27-8C04-7147D4910A20}"/>
    <cellStyle name="60% - Accent6" xfId="44" builtinId="52" customBuiltin="1"/>
    <cellStyle name="60% - Accent6 2" xfId="97" xr:uid="{37DAC1C1-63C3-479B-93B2-A7A7FEA0275B}"/>
    <cellStyle name="Accent1" xfId="21" builtinId="29" customBuiltin="1"/>
    <cellStyle name="Accent1 2" xfId="69" xr:uid="{DF12486D-DC0B-4871-A851-F934CA0C85CA}"/>
    <cellStyle name="Accent2" xfId="25" builtinId="33" customBuiltin="1"/>
    <cellStyle name="Accent2 2" xfId="72" xr:uid="{FADF7915-E9BB-4A1D-9878-728202DD6D16}"/>
    <cellStyle name="Accent3" xfId="29" builtinId="37" customBuiltin="1"/>
    <cellStyle name="Accent3 2" xfId="75" xr:uid="{EE6FCD64-A2BD-4EEC-AA6D-B693A63ADCEF}"/>
    <cellStyle name="Accent4" xfId="33" builtinId="41" customBuiltin="1"/>
    <cellStyle name="Accent4 2" xfId="78" xr:uid="{676D0F35-C2C9-4FFB-A3AF-B3C331F8E4FE}"/>
    <cellStyle name="Accent5" xfId="37" builtinId="45" customBuiltin="1"/>
    <cellStyle name="Accent5 2" xfId="81" xr:uid="{66A11380-ED31-4209-8413-DE79060FA050}"/>
    <cellStyle name="Accent6" xfId="41" builtinId="49" customBuiltin="1"/>
    <cellStyle name="Accent6 2" xfId="84" xr:uid="{9B4466A9-DACF-468B-812A-3DBBC459FEA3}"/>
    <cellStyle name="Berekening" xfId="15" builtinId="22" customBuiltin="1"/>
    <cellStyle name="Berekening 2" xfId="63" xr:uid="{4597C99A-D2A8-4D5A-BAF0-26EAC7E86C63}"/>
    <cellStyle name="Controlecel" xfId="17" builtinId="23" customBuiltin="1"/>
    <cellStyle name="Controlecel 2" xfId="65" xr:uid="{5D0A67EA-F6B3-4265-BCAA-9764866B2619}"/>
    <cellStyle name="Gekoppelde cel" xfId="16" builtinId="24" customBuiltin="1"/>
    <cellStyle name="Gekoppelde cel 2" xfId="64" xr:uid="{4A3EA1B0-4A5C-4603-B8C4-7307710A6982}"/>
    <cellStyle name="Goed" xfId="11" builtinId="26" customBuiltin="1"/>
    <cellStyle name="Goed 2" xfId="59" xr:uid="{38B3AD87-C56B-423B-9A2E-CD559C17405E}"/>
    <cellStyle name="Invoer" xfId="2" builtinId="20" customBuiltin="1"/>
    <cellStyle name="Invoer 2" xfId="61" xr:uid="{D1E6A03B-4D39-4092-8FA6-539BC9F8353F}"/>
    <cellStyle name="Komma" xfId="1" builtinId="3"/>
    <cellStyle name="Komma 2" xfId="5" xr:uid="{3C519BA7-3DFA-471B-84F6-818F58899074}"/>
    <cellStyle name="Komma 2 2" xfId="47" xr:uid="{BBE70678-6325-4B90-9DEB-423B13CB3147}"/>
    <cellStyle name="Komma 2 3" xfId="99" xr:uid="{67339158-465A-4C9A-B3CF-036B46D197E7}"/>
    <cellStyle name="Komma 2 3 2" xfId="114" xr:uid="{7A464327-8385-4BC3-B683-6B32C6550378}"/>
    <cellStyle name="Komma 2 4" xfId="112" xr:uid="{4B8B2FCA-8C8A-40DD-B33A-F60C100018B6}"/>
    <cellStyle name="Komma 2 5" xfId="91" xr:uid="{D37DD3EB-030A-45F7-A541-C57F5BBAA36C}"/>
    <cellStyle name="Komma 3" xfId="115" xr:uid="{A72481E5-7E9E-4447-AD36-B928BA29C423}"/>
    <cellStyle name="Komma 4" xfId="50" xr:uid="{DD6556CC-636E-457C-99CB-E028A802DA67}"/>
    <cellStyle name="Komma 5" xfId="118" xr:uid="{D7E69E54-AA5F-401E-9865-1BE8C4BDE029}"/>
    <cellStyle name="Komma 7" xfId="117" xr:uid="{7B52D8D5-EEEF-4B7E-9DF2-81FD1B8B3AD6}"/>
    <cellStyle name="Kop 1" xfId="7" builtinId="16" customBuiltin="1"/>
    <cellStyle name="Kop 1 2" xfId="55" xr:uid="{4EC7D8F4-0680-4F12-965E-BC4DDBC732F7}"/>
    <cellStyle name="Kop 2" xfId="8" builtinId="17" customBuiltin="1"/>
    <cellStyle name="Kop 2 2" xfId="56" xr:uid="{A368028A-9A13-48DE-AD4E-AB737DD9DECC}"/>
    <cellStyle name="Kop 3" xfId="9" builtinId="18" customBuiltin="1"/>
    <cellStyle name="Kop 3 2" xfId="57" xr:uid="{EF922996-94BA-46E3-99F2-C366190C1F10}"/>
    <cellStyle name="Kop 4" xfId="10" builtinId="19" customBuiltin="1"/>
    <cellStyle name="Kop 4 2" xfId="58" xr:uid="{9A4E82FB-9D04-44D0-A8E6-93664449923F}"/>
    <cellStyle name="Neutraal" xfId="13" builtinId="28" customBuiltin="1"/>
    <cellStyle name="Neutraal 2" xfId="89" xr:uid="{B9BF7CDC-14B7-44CA-B061-6ED3F9F15E1D}"/>
    <cellStyle name="Notitie 2" xfId="102" xr:uid="{30AD0BD1-5223-4E6C-AD32-188597A07C6F}"/>
    <cellStyle name="Notitie 3" xfId="52" xr:uid="{00E64EF0-00B3-4F6F-8936-3EF8D5BF7D2B}"/>
    <cellStyle name="Ongeldig" xfId="12" builtinId="27" customBuiltin="1"/>
    <cellStyle name="Ongeldig 2" xfId="60" xr:uid="{7B4CB2D3-051A-469E-949E-0403FBD1A272}"/>
    <cellStyle name="Procent 3" xfId="119" xr:uid="{75F6CB45-77CC-4C27-BF29-D7D1B1B04B5C}"/>
    <cellStyle name="Standaard" xfId="0" builtinId="0"/>
    <cellStyle name="Standaard 2" xfId="3" xr:uid="{0219F0F1-875B-4596-A34A-CABD56E85D6B}"/>
    <cellStyle name="Standaard 2 2" xfId="90" xr:uid="{A3A360F8-A829-4752-94B8-45887E4B5D2E}"/>
    <cellStyle name="Standaard 2 2 2" xfId="111" xr:uid="{EF9BF738-6C75-48D7-97C0-61343677556A}"/>
    <cellStyle name="Standaard 2 3" xfId="98" xr:uid="{8EA0F80E-5B85-495B-B62A-FBF9E1421A09}"/>
    <cellStyle name="Standaard 2 3 2" xfId="113" xr:uid="{119BEFE6-EC23-4B69-86F1-56D857D4C6B4}"/>
    <cellStyle name="Standaard 2 4" xfId="104" xr:uid="{641E1196-476A-48C7-B9CA-02AE9F1A2F23}"/>
    <cellStyle name="Standaard 2 5" xfId="46" xr:uid="{01F774D6-4C92-4EBB-B687-F75D5C94F427}"/>
    <cellStyle name="Standaard 3" xfId="4" xr:uid="{BFB3EC47-1F41-495A-93A9-AB8F79C0DF50}"/>
    <cellStyle name="Standaard 3 2" xfId="106" xr:uid="{AF874171-4AE0-4AFA-AAED-A20A4A0D10C6}"/>
    <cellStyle name="Standaard 3 3" xfId="51" xr:uid="{0B9A0755-4671-43C3-926A-AD323DAD6130}"/>
    <cellStyle name="Standaard 3 4" xfId="121" xr:uid="{389C9A2D-5F84-4DFC-95F4-47F5960BA9A0}"/>
    <cellStyle name="Standaard 4" xfId="100" xr:uid="{F5DB6D43-71FF-4123-830F-F77043A49ACF}"/>
    <cellStyle name="Standaard 4 2" xfId="116" xr:uid="{7B2D4E43-FDC9-4D21-9DC0-B755BD69D46F}"/>
    <cellStyle name="Standaard 5" xfId="101" xr:uid="{0018332E-D531-4F13-9288-26F198FC4673}"/>
    <cellStyle name="Standaard 6" xfId="48" xr:uid="{379999C8-F4F9-4ACE-B321-CB0784A38634}"/>
    <cellStyle name="Standaard 7" xfId="103" xr:uid="{46099981-7983-452E-A62E-03E9D963904E}"/>
    <cellStyle name="Standaard 8" xfId="45" xr:uid="{01A14E98-2044-4798-832C-F685647FD1BF}"/>
    <cellStyle name="Titel" xfId="6" builtinId="15" customBuiltin="1"/>
    <cellStyle name="Totaal" xfId="20" builtinId="25" customBuiltin="1"/>
    <cellStyle name="Totaal 2" xfId="68" xr:uid="{19DEE1AA-5784-4856-9ABC-29B08A5F9F81}"/>
    <cellStyle name="Uitvoer" xfId="14" builtinId="21" customBuiltin="1"/>
    <cellStyle name="Uitvoer 2" xfId="62" xr:uid="{49EC05AC-F29C-4BB7-9113-88DA2FB66440}"/>
    <cellStyle name="Valuta 2" xfId="49" xr:uid="{AE5975B6-6549-46AA-B1C3-EB89BF545CFD}"/>
    <cellStyle name="Valuta 2 2" xfId="88" xr:uid="{A57CD85D-AA4E-47D2-8A85-228EDDBBBF11}"/>
    <cellStyle name="Valuta 2 2 2" xfId="110" xr:uid="{6F3D4310-631D-4BD6-B2E6-82730FFF0E14}"/>
    <cellStyle name="Valuta 2 3" xfId="54" xr:uid="{6F4393CC-8EF3-434A-AC2A-03C1F32CBCB7}"/>
    <cellStyle name="Valuta 2 3 2" xfId="108" xr:uid="{939B9D32-5B04-400D-BBB1-BF47343FE985}"/>
    <cellStyle name="Valuta 2 4" xfId="105" xr:uid="{5AC1B574-0825-4113-92C8-FA1B62BEE70E}"/>
    <cellStyle name="Valuta 3" xfId="87" xr:uid="{50F21A7B-7520-46DD-ADC0-0238E6CD6371}"/>
    <cellStyle name="Valuta 3 2" xfId="109" xr:uid="{0ADA51AC-C762-4336-8C4A-4D76E58C27A5}"/>
    <cellStyle name="Valuta 4" xfId="53" xr:uid="{499F374A-6BE5-4B4F-A522-BC319F660B56}"/>
    <cellStyle name="Valuta 4 2" xfId="107" xr:uid="{D1468435-D58B-4644-82AB-BCEC709768A1}"/>
    <cellStyle name="Valuta 5" xfId="120" xr:uid="{F4225748-02AA-4F2A-9118-A81C853B0C8B}"/>
    <cellStyle name="Verklarende tekst" xfId="19" builtinId="53" customBuiltin="1"/>
    <cellStyle name="Verklarende tekst 2" xfId="67" xr:uid="{50F04DD4-0851-4C20-BB39-634BB401325B}"/>
    <cellStyle name="Waarschuwingstekst" xfId="18" builtinId="11" customBuiltin="1"/>
    <cellStyle name="Waarschuwingstekst 2" xfId="66" xr:uid="{2B48D395-EDB2-40B3-A21B-53F6451A754B}"/>
  </cellStyles>
  <dxfs count="0"/>
  <tableStyles count="0" defaultTableStyle="TableStyleMedium2" defaultPivotStyle="PivotStyleLight16"/>
  <colors>
    <mruColors>
      <color rgb="FF7F7F7F"/>
      <color rgb="FF3F3F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eetMetadata" Target="metadata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ANE01.KIWI.PRIVATE\SERVICES$\trincano\Victoire\BP%20pour%20SNCF\Nouveau%20BP\BP%20VICTOIRE%20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ANE01.KIWI.PRIVATE\SERVICES$\TEMP\LBOUTIL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gInternationale\2.%20SERVICES\2.%20Contr&#244;le%20de%20gestion\0reporting\2009-05\Sc-BLK\Monthly%20Comments%2005FY09%20BLK_EW%20updated%20link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es%20Documents\TS\Via%20Location\SIT%20-%20Seurat\Mise%20&#224;%20jour%202002\Etude%20financi&#232;re%20SEURAT%2010.20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ANE01.KIWI.PRIVATE\SERVICES$\TEMP\Lumina%20-%20LBO%20v%20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au0fil01\services$\REALISE\2001\SOUS_TRAIT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.ns.nl\USR\Documenten\Financi&#235;n%20RegioLinQ\Voorbeeld\Documents%20and%20Settings\schue\Local%20Settings\Temporary%20Internet%20Files\OLK35A\Lopik%20versie%201.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NANE01.KIWI.PRIVATE\SERVICES$\Users\06JCA\Local%20Settings\Temporary%20Internet%20Files\OLK14\PresentationB2004K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OLIS Présentation"/>
      <sheetName val="INVT France"/>
      <sheetName val="Interurbain synthèse"/>
      <sheetName val="ROCE de Keolis"/>
      <sheetName val="CE "/>
      <sheetName val="Holding - Retraitements"/>
      <sheetName val="calcul France"/>
      <sheetName val="FRANCE Présentation"/>
      <sheetName val="CDR 2001 Conso France"/>
      <sheetName val="FRANCE"/>
      <sheetName val="Gd Urbain"/>
      <sheetName val="Urbain"/>
      <sheetName val="ROCE Interurbain"/>
      <sheetName val="Spécialisé"/>
      <sheetName val="Autres et divers"/>
      <sheetName val="INTERNATIONAL Presentation"/>
      <sheetName val="UK"/>
      <sheetName val="ALL"/>
      <sheetName val="Scan"/>
      <sheetName val="Autres pays"/>
      <sheetName val="AT et divers"/>
      <sheetName val="Feuil1"/>
      <sheetName val="ALL pour YM"/>
      <sheetName val="KEOLIS"/>
      <sheetName val="Bilan 2001 conso"/>
      <sheetName val="INTERNATIONAL CONSO"/>
      <sheetName val="Holding"/>
      <sheetName val="KEOLIS_Présentation"/>
      <sheetName val="INVT_France"/>
      <sheetName val="Interurbain_synthèse"/>
      <sheetName val="ROCE_de_Keolis"/>
      <sheetName val="CE_"/>
      <sheetName val="Holding_-_Retraitements"/>
      <sheetName val="calcul_France"/>
      <sheetName val="FRANCE_Présentation"/>
      <sheetName val="CDR_2001_Conso_France"/>
      <sheetName val="Gd_Urbain"/>
      <sheetName val="ROCE_Interurbain"/>
      <sheetName val="Autres_et_divers"/>
      <sheetName val="INTERNATIONAL_Presentation"/>
      <sheetName val="Autres_pays"/>
      <sheetName val="AT_et_divers"/>
      <sheetName val="ALL_pour_YM"/>
      <sheetName val="Bilan_2001_conso"/>
      <sheetName val="INTERNATIONAL_CONSO"/>
      <sheetName val="KEOLIS_Présentation1"/>
      <sheetName val="INVT_France1"/>
      <sheetName val="Interurbain_synthèse1"/>
      <sheetName val="ROCE_de_Keolis1"/>
      <sheetName val="CE_1"/>
      <sheetName val="Holding_-_Retraitements1"/>
      <sheetName val="calcul_France1"/>
      <sheetName val="FRANCE_Présentation1"/>
      <sheetName val="CDR_2001_Conso_France1"/>
      <sheetName val="Gd_Urbain1"/>
      <sheetName val="ROCE_Interurbain1"/>
      <sheetName val="Autres_et_divers1"/>
      <sheetName val="INTERNATIONAL_Presentation1"/>
      <sheetName val="Autres_pays1"/>
      <sheetName val="AT_et_divers1"/>
      <sheetName val="ALL_pour_YM1"/>
      <sheetName val="Bilan_2001_conso1"/>
      <sheetName val="INTERNATIONAL_CONSO1"/>
      <sheetName val="KEOLIS_Présentation5"/>
      <sheetName val="INVT_France5"/>
      <sheetName val="Interurbain_synthèse5"/>
      <sheetName val="ROCE_de_Keolis5"/>
      <sheetName val="CE_5"/>
      <sheetName val="Holding_-_Retraitements5"/>
      <sheetName val="calcul_France5"/>
      <sheetName val="FRANCE_Présentation5"/>
      <sheetName val="CDR_2001_Conso_France5"/>
      <sheetName val="Gd_Urbain5"/>
      <sheetName val="ROCE_Interurbain5"/>
      <sheetName val="Autres_et_divers5"/>
      <sheetName val="INTERNATIONAL_Presentation5"/>
      <sheetName val="Autres_pays5"/>
      <sheetName val="AT_et_divers5"/>
      <sheetName val="ALL_pour_YM5"/>
      <sheetName val="Bilan_2001_conso5"/>
      <sheetName val="INTERNATIONAL_CONSO5"/>
      <sheetName val="KEOLIS_Présentation2"/>
      <sheetName val="INVT_France2"/>
      <sheetName val="Interurbain_synthèse2"/>
      <sheetName val="ROCE_de_Keolis2"/>
      <sheetName val="CE_2"/>
      <sheetName val="Holding_-_Retraitements2"/>
      <sheetName val="calcul_France2"/>
      <sheetName val="FRANCE_Présentation2"/>
      <sheetName val="CDR_2001_Conso_France2"/>
      <sheetName val="Gd_Urbain2"/>
      <sheetName val="ROCE_Interurbain2"/>
      <sheetName val="Autres_et_divers2"/>
      <sheetName val="INTERNATIONAL_Presentation2"/>
      <sheetName val="Autres_pays2"/>
      <sheetName val="AT_et_divers2"/>
      <sheetName val="ALL_pour_YM2"/>
      <sheetName val="Bilan_2001_conso2"/>
      <sheetName val="INTERNATIONAL_CONSO2"/>
      <sheetName val="KEOLIS_Présentation3"/>
      <sheetName val="INVT_France3"/>
      <sheetName val="Interurbain_synthèse3"/>
      <sheetName val="ROCE_de_Keolis3"/>
      <sheetName val="CE_3"/>
      <sheetName val="Holding_-_Retraitements3"/>
      <sheetName val="calcul_France3"/>
      <sheetName val="FRANCE_Présentation3"/>
      <sheetName val="CDR_2001_Conso_France3"/>
      <sheetName val="Gd_Urbain3"/>
      <sheetName val="ROCE_Interurbain3"/>
      <sheetName val="Autres_et_divers3"/>
      <sheetName val="INTERNATIONAL_Presentation3"/>
      <sheetName val="Autres_pays3"/>
      <sheetName val="AT_et_divers3"/>
      <sheetName val="ALL_pour_YM3"/>
      <sheetName val="Bilan_2001_conso3"/>
      <sheetName val="INTERNATIONAL_CONSO3"/>
      <sheetName val="KEOLIS_Présentation4"/>
      <sheetName val="INVT_France4"/>
      <sheetName val="Interurbain_synthèse4"/>
      <sheetName val="ROCE_de_Keolis4"/>
      <sheetName val="CE_4"/>
      <sheetName val="Holding_-_Retraitements4"/>
      <sheetName val="calcul_France4"/>
      <sheetName val="FRANCE_Présentation4"/>
      <sheetName val="CDR_2001_Conso_France4"/>
      <sheetName val="Gd_Urbain4"/>
      <sheetName val="ROCE_Interurbain4"/>
      <sheetName val="Autres_et_divers4"/>
      <sheetName val="INTERNATIONAL_Presentation4"/>
      <sheetName val="Autres_pays4"/>
      <sheetName val="AT_et_divers4"/>
      <sheetName val="ALL_pour_YM4"/>
      <sheetName val="Bilan_2001_conso4"/>
      <sheetName val="INTERNATIONAL_CONSO4"/>
      <sheetName val="KEOLIS_Présentation6"/>
      <sheetName val="INVT_France6"/>
      <sheetName val="Interurbain_synthèse6"/>
      <sheetName val="ROCE_de_Keolis6"/>
      <sheetName val="CE_6"/>
      <sheetName val="Holding_-_Retraitements6"/>
      <sheetName val="calcul_France6"/>
      <sheetName val="FRANCE_Présentation6"/>
      <sheetName val="CDR_2001_Conso_France6"/>
      <sheetName val="Gd_Urbain6"/>
      <sheetName val="ROCE_Interurbain6"/>
      <sheetName val="Autres_et_divers6"/>
      <sheetName val="INTERNATIONAL_Presentation6"/>
      <sheetName val="Autres_pays6"/>
      <sheetName val="AT_et_divers6"/>
      <sheetName val="ALL_pour_YM6"/>
      <sheetName val="Bilan_2001_conso6"/>
      <sheetName val="INTERNATIONAL_CONSO6"/>
      <sheetName val="KEOLIS_Présentation7"/>
      <sheetName val="INVT_France7"/>
      <sheetName val="Interurbain_synthèse7"/>
      <sheetName val="ROCE_de_Keolis7"/>
      <sheetName val="CE_7"/>
      <sheetName val="Holding_-_Retraitements7"/>
      <sheetName val="calcul_France7"/>
      <sheetName val="FRANCE_Présentation7"/>
      <sheetName val="CDR_2001_Conso_France7"/>
      <sheetName val="Gd_Urbain7"/>
      <sheetName val="ROCE_Interurbain7"/>
      <sheetName val="Autres_et_divers7"/>
      <sheetName val="INTERNATIONAL_Presentation7"/>
      <sheetName val="Autres_pays7"/>
      <sheetName val="AT_et_divers7"/>
      <sheetName val="ALL_pour_YM7"/>
      <sheetName val="Bilan_2001_conso7"/>
      <sheetName val="INTERNATIONAL_CONSO7"/>
      <sheetName val="KEOLIS_Présentation8"/>
      <sheetName val="INVT_France8"/>
      <sheetName val="Interurbain_synthèse8"/>
      <sheetName val="ROCE_de_Keolis8"/>
      <sheetName val="CE_8"/>
      <sheetName val="Holding_-_Retraitements8"/>
      <sheetName val="calcul_France8"/>
      <sheetName val="FRANCE_Présentation8"/>
      <sheetName val="CDR_2001_Conso_France8"/>
      <sheetName val="Gd_Urbain8"/>
      <sheetName val="ROCE_Interurbain8"/>
      <sheetName val="Autres_et_divers8"/>
      <sheetName val="INTERNATIONAL_Presentation8"/>
      <sheetName val="Autres_pays8"/>
      <sheetName val="AT_et_divers8"/>
      <sheetName val="ALL_pour_YM8"/>
      <sheetName val="Bilan_2001_conso8"/>
      <sheetName val="INTERNATIONAL_CONSO8"/>
      <sheetName val="KEOLIS_Présentation13"/>
      <sheetName val="INVT_France13"/>
      <sheetName val="Interurbain_synthèse13"/>
      <sheetName val="ROCE_de_Keolis13"/>
      <sheetName val="CE_13"/>
      <sheetName val="Holding_-_Retraitements13"/>
      <sheetName val="calcul_France13"/>
      <sheetName val="FRANCE_Présentation13"/>
      <sheetName val="CDR_2001_Conso_France13"/>
      <sheetName val="Gd_Urbain13"/>
      <sheetName val="ROCE_Interurbain13"/>
      <sheetName val="Autres_et_divers13"/>
      <sheetName val="INTERNATIONAL_Presentation13"/>
      <sheetName val="Autres_pays13"/>
      <sheetName val="AT_et_divers13"/>
      <sheetName val="ALL_pour_YM13"/>
      <sheetName val="Bilan_2001_conso13"/>
      <sheetName val="INTERNATIONAL_CONSO13"/>
      <sheetName val="KEOLIS_Présentation12"/>
      <sheetName val="INVT_France12"/>
      <sheetName val="Interurbain_synthèse12"/>
      <sheetName val="ROCE_de_Keolis12"/>
      <sheetName val="CE_12"/>
      <sheetName val="Holding_-_Retraitements12"/>
      <sheetName val="calcul_France12"/>
      <sheetName val="FRANCE_Présentation12"/>
      <sheetName val="CDR_2001_Conso_France12"/>
      <sheetName val="Gd_Urbain12"/>
      <sheetName val="ROCE_Interurbain12"/>
      <sheetName val="Autres_et_divers12"/>
      <sheetName val="INTERNATIONAL_Presentation12"/>
      <sheetName val="Autres_pays12"/>
      <sheetName val="AT_et_divers12"/>
      <sheetName val="ALL_pour_YM12"/>
      <sheetName val="Bilan_2001_conso12"/>
      <sheetName val="INTERNATIONAL_CONSO12"/>
      <sheetName val="KEOLIS_Présentation9"/>
      <sheetName val="INVT_France9"/>
      <sheetName val="Interurbain_synthèse9"/>
      <sheetName val="ROCE_de_Keolis9"/>
      <sheetName val="CE_9"/>
      <sheetName val="Holding_-_Retraitements9"/>
      <sheetName val="calcul_France9"/>
      <sheetName val="FRANCE_Présentation9"/>
      <sheetName val="CDR_2001_Conso_France9"/>
      <sheetName val="Gd_Urbain9"/>
      <sheetName val="ROCE_Interurbain9"/>
      <sheetName val="Autres_et_divers9"/>
      <sheetName val="INTERNATIONAL_Presentation9"/>
      <sheetName val="Autres_pays9"/>
      <sheetName val="AT_et_divers9"/>
      <sheetName val="ALL_pour_YM9"/>
      <sheetName val="Bilan_2001_conso9"/>
      <sheetName val="INTERNATIONAL_CONSO9"/>
      <sheetName val="KEOLIS_Présentation10"/>
      <sheetName val="INVT_France10"/>
      <sheetName val="Interurbain_synthèse10"/>
      <sheetName val="ROCE_de_Keolis10"/>
      <sheetName val="CE_10"/>
      <sheetName val="Holding_-_Retraitements10"/>
      <sheetName val="calcul_France10"/>
      <sheetName val="FRANCE_Présentation10"/>
      <sheetName val="CDR_2001_Conso_France10"/>
      <sheetName val="Gd_Urbain10"/>
      <sheetName val="ROCE_Interurbain10"/>
      <sheetName val="Autres_et_divers10"/>
      <sheetName val="INTERNATIONAL_Presentation10"/>
      <sheetName val="Autres_pays10"/>
      <sheetName val="AT_et_divers10"/>
      <sheetName val="ALL_pour_YM10"/>
      <sheetName val="Bilan_2001_conso10"/>
      <sheetName val="INTERNATIONAL_CONSO10"/>
      <sheetName val="KEOLIS_Présentation11"/>
      <sheetName val="INVT_France11"/>
      <sheetName val="Interurbain_synthèse11"/>
      <sheetName val="ROCE_de_Keolis11"/>
      <sheetName val="CE_11"/>
      <sheetName val="Holding_-_Retraitements11"/>
      <sheetName val="calcul_France11"/>
      <sheetName val="FRANCE_Présentation11"/>
      <sheetName val="CDR_2001_Conso_France11"/>
      <sheetName val="Gd_Urbain11"/>
      <sheetName val="ROCE_Interurbain11"/>
      <sheetName val="Autres_et_divers11"/>
      <sheetName val="INTERNATIONAL_Presentation11"/>
      <sheetName val="Autres_pays11"/>
      <sheetName val="AT_et_divers11"/>
      <sheetName val="ALL_pour_YM11"/>
      <sheetName val="Bilan_2001_conso11"/>
      <sheetName val="INTERNATIONAL_CONSO11"/>
      <sheetName val="KEOLIS_Présentation14"/>
      <sheetName val="INVT_France14"/>
      <sheetName val="Interurbain_synthèse14"/>
      <sheetName val="ROCE_de_Keolis14"/>
      <sheetName val="CE_14"/>
      <sheetName val="Holding_-_Retraitements14"/>
      <sheetName val="calcul_France14"/>
      <sheetName val="FRANCE_Présentation14"/>
      <sheetName val="CDR_2001_Conso_France14"/>
      <sheetName val="Gd_Urbain14"/>
      <sheetName val="ROCE_Interurbain14"/>
      <sheetName val="Autres_et_divers14"/>
      <sheetName val="INTERNATIONAL_Presentation14"/>
      <sheetName val="Autres_pays14"/>
      <sheetName val="AT_et_divers14"/>
      <sheetName val="ALL_pour_YM14"/>
      <sheetName val="Bilan_2001_conso14"/>
      <sheetName val="INTERNATIONAL_CONSO14"/>
      <sheetName val="KEOLIS_Présentation15"/>
      <sheetName val="INVT_France15"/>
      <sheetName val="Interurbain_synthèse15"/>
      <sheetName val="ROCE_de_Keolis15"/>
      <sheetName val="CE_15"/>
      <sheetName val="Holding_-_Retraitements15"/>
      <sheetName val="calcul_France15"/>
      <sheetName val="FRANCE_Présentation15"/>
      <sheetName val="CDR_2001_Conso_France15"/>
      <sheetName val="Gd_Urbain15"/>
      <sheetName val="ROCE_Interurbain15"/>
      <sheetName val="Autres_et_divers15"/>
      <sheetName val="INTERNATIONAL_Presentation15"/>
      <sheetName val="Autres_pays15"/>
      <sheetName val="AT_et_divers15"/>
      <sheetName val="ALL_pour_YM15"/>
      <sheetName val="Bilan_2001_conso15"/>
      <sheetName val="INTERNATIONAL_CONSO15"/>
      <sheetName val="KEOLIS_Présentation20"/>
      <sheetName val="INVT_France20"/>
      <sheetName val="Interurbain_synthèse20"/>
      <sheetName val="ROCE_de_Keolis20"/>
      <sheetName val="CE_20"/>
      <sheetName val="Holding_-_Retraitements20"/>
      <sheetName val="calcul_France20"/>
      <sheetName val="FRANCE_Présentation20"/>
      <sheetName val="CDR_2001_Conso_France20"/>
      <sheetName val="Gd_Urbain20"/>
      <sheetName val="ROCE_Interurbain20"/>
      <sheetName val="Autres_et_divers20"/>
      <sheetName val="INTERNATIONAL_Presentation20"/>
      <sheetName val="Autres_pays20"/>
      <sheetName val="AT_et_divers20"/>
      <sheetName val="ALL_pour_YM20"/>
      <sheetName val="Bilan_2001_conso20"/>
      <sheetName val="INTERNATIONAL_CONSO20"/>
      <sheetName val="KEOLIS_Présentation16"/>
      <sheetName val="INVT_France16"/>
      <sheetName val="Interurbain_synthèse16"/>
      <sheetName val="ROCE_de_Keolis16"/>
      <sheetName val="CE_16"/>
      <sheetName val="Holding_-_Retraitements16"/>
      <sheetName val="calcul_France16"/>
      <sheetName val="FRANCE_Présentation16"/>
      <sheetName val="CDR_2001_Conso_France16"/>
      <sheetName val="Gd_Urbain16"/>
      <sheetName val="ROCE_Interurbain16"/>
      <sheetName val="Autres_et_divers16"/>
      <sheetName val="INTERNATIONAL_Presentation16"/>
      <sheetName val="Autres_pays16"/>
      <sheetName val="AT_et_divers16"/>
      <sheetName val="ALL_pour_YM16"/>
      <sheetName val="Bilan_2001_conso16"/>
      <sheetName val="INTERNATIONAL_CONSO16"/>
      <sheetName val="KEOLIS_Présentation17"/>
      <sheetName val="INVT_France17"/>
      <sheetName val="Interurbain_synthèse17"/>
      <sheetName val="ROCE_de_Keolis17"/>
      <sheetName val="CE_17"/>
      <sheetName val="Holding_-_Retraitements17"/>
      <sheetName val="calcul_France17"/>
      <sheetName val="FRANCE_Présentation17"/>
      <sheetName val="CDR_2001_Conso_France17"/>
      <sheetName val="Gd_Urbain17"/>
      <sheetName val="ROCE_Interurbain17"/>
      <sheetName val="Autres_et_divers17"/>
      <sheetName val="INTERNATIONAL_Presentation17"/>
      <sheetName val="Autres_pays17"/>
      <sheetName val="AT_et_divers17"/>
      <sheetName val="ALL_pour_YM17"/>
      <sheetName val="Bilan_2001_conso17"/>
      <sheetName val="INTERNATIONAL_CONSO17"/>
      <sheetName val="KEOLIS_Présentation18"/>
      <sheetName val="INVT_France18"/>
      <sheetName val="Interurbain_synthèse18"/>
      <sheetName val="ROCE_de_Keolis18"/>
      <sheetName val="CE_18"/>
      <sheetName val="Holding_-_Retraitements18"/>
      <sheetName val="calcul_France18"/>
      <sheetName val="FRANCE_Présentation18"/>
      <sheetName val="CDR_2001_Conso_France18"/>
      <sheetName val="Gd_Urbain18"/>
      <sheetName val="ROCE_Interurbain18"/>
      <sheetName val="Autres_et_divers18"/>
      <sheetName val="INTERNATIONAL_Presentation18"/>
      <sheetName val="Autres_pays18"/>
      <sheetName val="AT_et_divers18"/>
      <sheetName val="ALL_pour_YM18"/>
      <sheetName val="Bilan_2001_conso18"/>
      <sheetName val="INTERNATIONAL_CONSO18"/>
      <sheetName val="KEOLIS_Présentation19"/>
      <sheetName val="INVT_France19"/>
      <sheetName val="Interurbain_synthèse19"/>
      <sheetName val="ROCE_de_Keolis19"/>
      <sheetName val="CE_19"/>
      <sheetName val="Holding_-_Retraitements19"/>
      <sheetName val="calcul_France19"/>
      <sheetName val="FRANCE_Présentation19"/>
      <sheetName val="CDR_2001_Conso_France19"/>
      <sheetName val="Gd_Urbain19"/>
      <sheetName val="ROCE_Interurbain19"/>
      <sheetName val="Autres_et_divers19"/>
      <sheetName val="INTERNATIONAL_Presentation19"/>
      <sheetName val="Autres_pays19"/>
      <sheetName val="AT_et_divers19"/>
      <sheetName val="ALL_pour_YM19"/>
      <sheetName val="Bilan_2001_conso19"/>
      <sheetName val="INTERNATIONAL_CONSO19"/>
      <sheetName val="KEOLIS_Présentation32"/>
      <sheetName val="INVT_France32"/>
      <sheetName val="Interurbain_synthèse32"/>
      <sheetName val="ROCE_de_Keolis32"/>
      <sheetName val="CE_32"/>
      <sheetName val="Holding_-_Retraitements32"/>
      <sheetName val="calcul_France32"/>
      <sheetName val="bd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">
          <cell r="H3">
            <v>6.5595699999999999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GEON5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d"/>
      <sheetName val="Mth &amp; YTD-2009"/>
      <sheetName val="Qter-2009"/>
      <sheetName val="Bridge Rev Mth vs Bud"/>
      <sheetName val="Bridge Ebitda Mth vs Bud"/>
      <sheetName val="Bridge Rev YTD vs Bud"/>
      <sheetName val="Bridge Ebitda YTD vs Bud"/>
      <sheetName val="Bridge Rev Mth vs LY"/>
      <sheetName val="Bridge Ebitda Mth vs LY"/>
      <sheetName val="Bridge Rev YTD vs LY"/>
      <sheetName val="Bridge Ebitda YTD vs LY"/>
    </sheetNames>
    <sheetDataSet>
      <sheetData sheetId="0" refreshError="1">
        <row r="3">
          <cell r="B3" t="str">
            <v>Keolis UK</v>
          </cell>
          <cell r="G3" t="str">
            <v>January 2009</v>
          </cell>
        </row>
        <row r="4">
          <cell r="B4" t="str">
            <v>Govia</v>
          </cell>
          <cell r="G4" t="str">
            <v>February 2009</v>
          </cell>
        </row>
        <row r="5">
          <cell r="B5" t="str">
            <v>Thameslink</v>
          </cell>
          <cell r="G5" t="str">
            <v>March 2009</v>
          </cell>
        </row>
        <row r="6">
          <cell r="B6" t="str">
            <v>New Southern Railway</v>
          </cell>
          <cell r="G6" t="str">
            <v>April 2009</v>
          </cell>
        </row>
        <row r="7">
          <cell r="B7" t="str">
            <v>London Midlands</v>
          </cell>
          <cell r="G7" t="str">
            <v>May 2009</v>
          </cell>
        </row>
        <row r="8">
          <cell r="B8" t="str">
            <v>Eastbourne Buses</v>
          </cell>
          <cell r="G8" t="str">
            <v>June 2009</v>
          </cell>
        </row>
        <row r="9">
          <cell r="B9" t="str">
            <v>First / Keolis Transpennine Ltd</v>
          </cell>
          <cell r="G9" t="str">
            <v>July 2009</v>
          </cell>
        </row>
        <row r="10">
          <cell r="B10" t="str">
            <v>London&amp;South Eastern Railway - LSER</v>
          </cell>
          <cell r="G10" t="str">
            <v>August 2009</v>
          </cell>
        </row>
        <row r="11">
          <cell r="B11" t="str">
            <v>SLIVIA INC</v>
          </cell>
          <cell r="G11" t="str">
            <v>September 2009</v>
          </cell>
        </row>
        <row r="12">
          <cell r="B12" t="str">
            <v>Keolis Canada Inc</v>
          </cell>
          <cell r="G12" t="str">
            <v>October 2009</v>
          </cell>
        </row>
        <row r="13">
          <cell r="B13" t="str">
            <v>Orleans Express</v>
          </cell>
          <cell r="G13" t="str">
            <v>November 2009</v>
          </cell>
        </row>
        <row r="14">
          <cell r="B14" t="str">
            <v>City Trafik</v>
          </cell>
          <cell r="G14" t="str">
            <v>December 2009</v>
          </cell>
        </row>
        <row r="15">
          <cell r="B15" t="str">
            <v>GTI Espagne</v>
          </cell>
        </row>
        <row r="16">
          <cell r="B16" t="str">
            <v>EBH</v>
          </cell>
        </row>
        <row r="17">
          <cell r="B17" t="str">
            <v>Syntus</v>
          </cell>
        </row>
        <row r="18">
          <cell r="B18" t="str">
            <v>Citypendeln</v>
          </cell>
        </row>
        <row r="19">
          <cell r="B19" t="str">
            <v>Busslink</v>
          </cell>
        </row>
        <row r="20">
          <cell r="B20" t="str">
            <v>Keolis Nordic</v>
          </cell>
        </row>
        <row r="21">
          <cell r="B21" t="str">
            <v>CSG Commuter Security</v>
          </cell>
        </row>
        <row r="22">
          <cell r="B22" t="str">
            <v>Keolis America Inc.</v>
          </cell>
        </row>
        <row r="23">
          <cell r="B23" t="str">
            <v>Keolis - United Kingdom</v>
          </cell>
        </row>
        <row r="24">
          <cell r="B24" t="str">
            <v>Keolis - Germany</v>
          </cell>
        </row>
        <row r="25">
          <cell r="B25" t="str">
            <v>Keolis - Scandinavia</v>
          </cell>
        </row>
        <row r="26">
          <cell r="B26" t="str">
            <v>Keolis - Canada</v>
          </cell>
        </row>
        <row r="27">
          <cell r="B27" t="str">
            <v>Keolis Holding International</v>
          </cell>
        </row>
        <row r="28">
          <cell r="B28" t="str">
            <v>Keolis Benelux</v>
          </cell>
        </row>
        <row r="29">
          <cell r="B29" t="str">
            <v>International Development</v>
          </cell>
        </row>
        <row r="30">
          <cell r="B30" t="str">
            <v>Keolis USA</v>
          </cell>
        </row>
        <row r="31">
          <cell r="B31" t="str">
            <v>International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ire"/>
      <sheetName val="Hypothèses"/>
      <sheetName val="Titre 1"/>
      <sheetName val="Périmètre"/>
      <sheetName val="P&amp;L"/>
      <sheetName val="CA"/>
      <sheetName val="Plusvalues"/>
      <sheetName val="EBIT Bridge"/>
      <sheetName val="Chargesexternes"/>
      <sheetName val="Chargesdepersonnel"/>
      <sheetName val="Coûtmatériel"/>
      <sheetName val="Benchmarking"/>
      <sheetName val="Bilan"/>
      <sheetName val="Immos"/>
      <sheetName val="Invest"/>
      <sheetName val="Parc et CA"/>
      <sheetName val="Endettement"/>
      <sheetName val="Panel"/>
      <sheetName val="CF"/>
      <sheetName val="Titre 2"/>
      <sheetName val="Synthèse évaluation"/>
      <sheetName val="Actif net"/>
      <sheetName val="RST Retraité"/>
      <sheetName val="Multiples"/>
      <sheetName val="DCF"/>
      <sheetName val="Taux d'actualisation"/>
      <sheetName val="Titre_1"/>
      <sheetName val="EBIT_Bridge"/>
      <sheetName val="Parc_et_CA"/>
      <sheetName val="Titre_2"/>
      <sheetName val="Synthèse_évaluation"/>
      <sheetName val="Actif_net"/>
      <sheetName val="RST_Retraité"/>
      <sheetName val="Taux_d'actualisation"/>
      <sheetName val="Ref orga"/>
      <sheetName val="Titre_11"/>
      <sheetName val="EBIT_Bridge1"/>
      <sheetName val="Parc_et_CA1"/>
      <sheetName val="Titre_21"/>
      <sheetName val="Synthèse_évaluation1"/>
      <sheetName val="Actif_net1"/>
      <sheetName val="RST_Retraité1"/>
      <sheetName val="Taux_d'actualisation1"/>
      <sheetName val="Ref_orga"/>
      <sheetName val="Titre_12"/>
      <sheetName val="EBIT_Bridge2"/>
      <sheetName val="Parc_et_CA2"/>
      <sheetName val="Titre_22"/>
      <sheetName val="Synthèse_évaluation2"/>
      <sheetName val="Actif_net2"/>
      <sheetName val="RST_Retraité2"/>
      <sheetName val="Taux_d'actualisation2"/>
      <sheetName val="Ref_orga1"/>
      <sheetName val="Titre_16"/>
      <sheetName val="EBIT_Bridge6"/>
      <sheetName val="Parc_et_CA6"/>
      <sheetName val="Titre_26"/>
      <sheetName val="Synthèse_évaluation6"/>
      <sheetName val="Actif_net6"/>
      <sheetName val="RST_Retraité6"/>
      <sheetName val="Taux_d'actualisation6"/>
      <sheetName val="Ref_orga5"/>
      <sheetName val="Titre_13"/>
      <sheetName val="EBIT_Bridge3"/>
      <sheetName val="Parc_et_CA3"/>
      <sheetName val="Titre_23"/>
      <sheetName val="Synthèse_évaluation3"/>
      <sheetName val="Actif_net3"/>
      <sheetName val="RST_Retraité3"/>
      <sheetName val="Taux_d'actualisation3"/>
      <sheetName val="Ref_orga2"/>
      <sheetName val="Titre_14"/>
      <sheetName val="EBIT_Bridge4"/>
      <sheetName val="Parc_et_CA4"/>
      <sheetName val="Titre_24"/>
      <sheetName val="Synthèse_évaluation4"/>
      <sheetName val="Actif_net4"/>
      <sheetName val="RST_Retraité4"/>
      <sheetName val="Taux_d'actualisation4"/>
      <sheetName val="Ref_orga3"/>
      <sheetName val="Titre_15"/>
      <sheetName val="EBIT_Bridge5"/>
      <sheetName val="Parc_et_CA5"/>
      <sheetName val="Titre_25"/>
      <sheetName val="Synthèse_évaluation5"/>
      <sheetName val="Actif_net5"/>
      <sheetName val="RST_Retraité5"/>
      <sheetName val="Taux_d'actualisation5"/>
      <sheetName val="Ref_orga4"/>
      <sheetName val="Titre_17"/>
      <sheetName val="EBIT_Bridge7"/>
      <sheetName val="Parc_et_CA7"/>
      <sheetName val="Titre_27"/>
      <sheetName val="Synthèse_évaluation7"/>
      <sheetName val="Actif_net7"/>
      <sheetName val="RST_Retraité7"/>
      <sheetName val="Taux_d'actualisation7"/>
      <sheetName val="Ref_orga6"/>
      <sheetName val="Titre_18"/>
      <sheetName val="EBIT_Bridge8"/>
      <sheetName val="Parc_et_CA8"/>
      <sheetName val="Titre_28"/>
      <sheetName val="Synthèse_évaluation8"/>
      <sheetName val="Actif_net8"/>
      <sheetName val="RST_Retraité8"/>
      <sheetName val="Taux_d'actualisation8"/>
      <sheetName val="Ref_orga7"/>
      <sheetName val="Titre_19"/>
      <sheetName val="EBIT_Bridge9"/>
      <sheetName val="Parc_et_CA9"/>
      <sheetName val="Titre_29"/>
      <sheetName val="Synthèse_évaluation9"/>
      <sheetName val="Actif_net9"/>
      <sheetName val="RST_Retraité9"/>
      <sheetName val="Taux_d'actualisation9"/>
      <sheetName val="Ref_orga8"/>
      <sheetName val="Titre_114"/>
      <sheetName val="EBIT_Bridge14"/>
      <sheetName val="Parc_et_CA14"/>
      <sheetName val="Titre_214"/>
      <sheetName val="Synthèse_évaluation14"/>
      <sheetName val="Actif_net14"/>
      <sheetName val="RST_Retraité14"/>
      <sheetName val="Taux_d'actualisation14"/>
      <sheetName val="Ref_orga13"/>
      <sheetName val="Titre_113"/>
      <sheetName val="EBIT_Bridge13"/>
      <sheetName val="Parc_et_CA13"/>
      <sheetName val="Titre_213"/>
      <sheetName val="Synthèse_évaluation13"/>
      <sheetName val="Actif_net13"/>
      <sheetName val="RST_Retraité13"/>
      <sheetName val="Taux_d'actualisation13"/>
      <sheetName val="Ref_orga12"/>
      <sheetName val="Titre_110"/>
      <sheetName val="EBIT_Bridge10"/>
      <sheetName val="Parc_et_CA10"/>
      <sheetName val="Titre_210"/>
      <sheetName val="Synthèse_évaluation10"/>
      <sheetName val="Actif_net10"/>
      <sheetName val="RST_Retraité10"/>
      <sheetName val="Taux_d'actualisation10"/>
      <sheetName val="Ref_orga9"/>
      <sheetName val="Titre_111"/>
      <sheetName val="EBIT_Bridge11"/>
      <sheetName val="Parc_et_CA11"/>
      <sheetName val="Titre_211"/>
      <sheetName val="Synthèse_évaluation11"/>
      <sheetName val="Actif_net11"/>
      <sheetName val="RST_Retraité11"/>
      <sheetName val="Taux_d'actualisation11"/>
      <sheetName val="Ref_orga10"/>
      <sheetName val="Titre_112"/>
      <sheetName val="EBIT_Bridge12"/>
      <sheetName val="Parc_et_CA12"/>
      <sheetName val="Titre_212"/>
      <sheetName val="Synthèse_évaluation12"/>
      <sheetName val="Actif_net12"/>
      <sheetName val="RST_Retraité12"/>
      <sheetName val="Taux_d'actualisation12"/>
      <sheetName val="Ref_orga11"/>
      <sheetName val="Titre_115"/>
      <sheetName val="EBIT_Bridge15"/>
      <sheetName val="Parc_et_CA15"/>
      <sheetName val="Titre_215"/>
      <sheetName val="Synthèse_évaluation15"/>
      <sheetName val="Actif_net15"/>
      <sheetName val="RST_Retraité15"/>
      <sheetName val="Taux_d'actualisation15"/>
      <sheetName val="Ref_orga14"/>
      <sheetName val="Titre_116"/>
      <sheetName val="EBIT_Bridge16"/>
      <sheetName val="Parc_et_CA16"/>
      <sheetName val="Titre_216"/>
      <sheetName val="Synthèse_évaluation16"/>
      <sheetName val="Actif_net16"/>
      <sheetName val="RST_Retraité16"/>
      <sheetName val="Taux_d'actualisation16"/>
      <sheetName val="Ref_orga15"/>
      <sheetName val="Titre_121"/>
      <sheetName val="EBIT_Bridge21"/>
      <sheetName val="Parc_et_CA21"/>
      <sheetName val="Titre_221"/>
      <sheetName val="Synthèse_évaluation21"/>
      <sheetName val="Actif_net21"/>
      <sheetName val="RST_Retraité21"/>
      <sheetName val="Taux_d'actualisation21"/>
      <sheetName val="Ref_orga20"/>
      <sheetName val="Titre_117"/>
      <sheetName val="EBIT_Bridge17"/>
      <sheetName val="Parc_et_CA17"/>
      <sheetName val="Titre_217"/>
      <sheetName val="Synthèse_évaluation17"/>
      <sheetName val="Actif_net17"/>
      <sheetName val="RST_Retraité17"/>
      <sheetName val="Taux_d'actualisation17"/>
      <sheetName val="Ref_orga16"/>
      <sheetName val="Titre_118"/>
      <sheetName val="EBIT_Bridge18"/>
      <sheetName val="Parc_et_CA18"/>
      <sheetName val="Titre_218"/>
      <sheetName val="Synthèse_évaluation18"/>
      <sheetName val="Actif_net18"/>
      <sheetName val="RST_Retraité18"/>
      <sheetName val="Taux_d'actualisation18"/>
      <sheetName val="Ref_orga17"/>
      <sheetName val="Titre_119"/>
      <sheetName val="EBIT_Bridge19"/>
      <sheetName val="Parc_et_CA19"/>
      <sheetName val="Titre_219"/>
      <sheetName val="Synthèse_évaluation19"/>
      <sheetName val="Actif_net19"/>
      <sheetName val="RST_Retraité19"/>
      <sheetName val="Taux_d'actualisation19"/>
      <sheetName val="Ref_orga18"/>
      <sheetName val="Titre_120"/>
      <sheetName val="EBIT_Bridge20"/>
      <sheetName val="Parc_et_CA20"/>
      <sheetName val="Titre_220"/>
      <sheetName val="Synthèse_évaluation20"/>
      <sheetName val="Actif_net20"/>
      <sheetName val="RST_Retraité20"/>
      <sheetName val="Taux_d'actualisation20"/>
      <sheetName val="Ref_orga19"/>
      <sheetName val="Titre_133"/>
      <sheetName val="EBIT_Bridge33"/>
      <sheetName val="Parc_et_CA33"/>
      <sheetName val="Titre_233"/>
      <sheetName val="Synthèse_évaluation33"/>
      <sheetName val="Actif_net33"/>
      <sheetName val="RST_Retraité33"/>
      <sheetName val="Taux_d'actualisation33"/>
      <sheetName val="Ref_orga32"/>
      <sheetName val="Titre_127"/>
      <sheetName val="EBIT_Bridge27"/>
      <sheetName val="Parc_et_CA27"/>
      <sheetName val="Titre_227"/>
      <sheetName val="Synthèse_évaluation27"/>
      <sheetName val="Actif_net27"/>
      <sheetName val="RST_Retraité27"/>
      <sheetName val="Taux_d'actualisation27"/>
      <sheetName val="Ref_orga26"/>
      <sheetName val="Titre_122"/>
      <sheetName val="EBIT_Bridge22"/>
      <sheetName val="Parc_et_CA22"/>
      <sheetName val="Titre_222"/>
      <sheetName val="Synthèse_évaluation22"/>
      <sheetName val="Actif_net22"/>
      <sheetName val="RST_Retraité22"/>
      <sheetName val="Taux_d'actualisation22"/>
      <sheetName val="Ref_orga21"/>
      <sheetName val="Titre_124"/>
      <sheetName val="EBIT_Bridge24"/>
      <sheetName val="Parc_et_CA24"/>
      <sheetName val="Titre_224"/>
      <sheetName val="Synthèse_évaluation24"/>
      <sheetName val="Actif_net24"/>
      <sheetName val="RST_Retraité24"/>
      <sheetName val="Taux_d'actualisation24"/>
      <sheetName val="Ref_orga23"/>
      <sheetName val="Titre_123"/>
      <sheetName val="EBIT_Bridge23"/>
      <sheetName val="Parc_et_CA23"/>
      <sheetName val="Titre_223"/>
      <sheetName val="Synthèse_évaluation23"/>
      <sheetName val="Actif_net23"/>
      <sheetName val="RST_Retraité23"/>
      <sheetName val="Taux_d'actualisation23"/>
      <sheetName val="Ref_orga22"/>
      <sheetName val="Titre_125"/>
      <sheetName val="EBIT_Bridge25"/>
      <sheetName val="Parc_et_CA25"/>
      <sheetName val="Titre_225"/>
      <sheetName val="Synthèse_évaluation25"/>
      <sheetName val="Actif_net25"/>
      <sheetName val="RST_Retraité25"/>
      <sheetName val="Taux_d'actualisation25"/>
      <sheetName val="Ref_orga24"/>
      <sheetName val="Titre_126"/>
      <sheetName val="EBIT_Bridge26"/>
      <sheetName val="Parc_et_CA26"/>
      <sheetName val="Titre_226"/>
      <sheetName val="Synthèse_évaluation26"/>
      <sheetName val="Actif_net26"/>
      <sheetName val="RST_Retraité26"/>
      <sheetName val="Taux_d'actualisation26"/>
      <sheetName val="Ref_orga25"/>
      <sheetName val="Titre_128"/>
      <sheetName val="EBIT_Bridge28"/>
      <sheetName val="Parc_et_CA28"/>
      <sheetName val="Titre_228"/>
      <sheetName val="Synthèse_évaluation28"/>
      <sheetName val="Actif_net28"/>
      <sheetName val="RST_Retraité28"/>
      <sheetName val="Taux_d'actualisation28"/>
      <sheetName val="Ref_orga27"/>
      <sheetName val="Titre_129"/>
      <sheetName val="EBIT_Bridge29"/>
      <sheetName val="Parc_et_CA29"/>
      <sheetName val="Titre_229"/>
      <sheetName val="Synthèse_évaluation29"/>
      <sheetName val="Actif_net29"/>
      <sheetName val="RST_Retraité29"/>
      <sheetName val="Taux_d'actualisation29"/>
      <sheetName val="Ref_orga28"/>
      <sheetName val="Titre_130"/>
      <sheetName val="EBIT_Bridge30"/>
      <sheetName val="Parc_et_CA30"/>
      <sheetName val="Titre_230"/>
      <sheetName val="Synthèse_évaluation30"/>
      <sheetName val="Actif_net30"/>
      <sheetName val="RST_Retraité30"/>
      <sheetName val="Taux_d'actualisation30"/>
      <sheetName val="Ref_orga29"/>
      <sheetName val="Titre_131"/>
      <sheetName val="EBIT_Bridge31"/>
      <sheetName val="Parc_et_CA31"/>
      <sheetName val="Titre_231"/>
      <sheetName val="Synthèse_évaluation31"/>
      <sheetName val="Actif_net31"/>
      <sheetName val="RST_Retraité31"/>
      <sheetName val="Taux_d'actualisation31"/>
      <sheetName val="Ref_orga30"/>
      <sheetName val="Titre_132"/>
      <sheetName val="EBIT_Bridge32"/>
      <sheetName val="Parc_et_CA32"/>
      <sheetName val="Titre_232"/>
      <sheetName val="Synthèse_évaluation32"/>
      <sheetName val="Actif_net32"/>
      <sheetName val="RST_Retraité32"/>
      <sheetName val="Taux_d'actualisation32"/>
      <sheetName val="Ref_orga31"/>
      <sheetName val="1675a"/>
    </sheetNames>
    <sheetDataSet>
      <sheetData sheetId="0">
        <row r="4">
          <cell r="E4" t="str">
            <v>SEURAT</v>
          </cell>
        </row>
      </sheetData>
      <sheetData sheetId="1" refreshError="1">
        <row r="4">
          <cell r="E4" t="str">
            <v>SEURAT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ating_Assumptions"/>
      <sheetName val="Hyp présentation"/>
      <sheetName val="valeur MgmtCo"/>
      <sheetName val="9000"/>
      <sheetName val="répart Pv"/>
      <sheetName val="LBO"/>
      <sheetName val="tableau caza"/>
      <sheetName val="KKR"/>
      <sheetName val="répart PV - HSBC"/>
      <sheetName val="répart définitive"/>
      <sheetName val="Ratchet "/>
      <sheetName val="Courbe TRI"/>
      <sheetName val="Hyp_présentation"/>
      <sheetName val="valeur_MgmtCo"/>
      <sheetName val="répart_Pv"/>
      <sheetName val="tableau_caza"/>
      <sheetName val="répart_PV_-_HSBC"/>
      <sheetName val="répart_définitive"/>
      <sheetName val="Ratchet_"/>
      <sheetName val="Courbe_TRI"/>
      <sheetName val="Hyp_présentation1"/>
      <sheetName val="valeur_MgmtCo1"/>
      <sheetName val="répart_Pv1"/>
      <sheetName val="tableau_caza1"/>
      <sheetName val="répart_PV_-_HSBC1"/>
      <sheetName val="répart_définitive1"/>
      <sheetName val="Ratchet_1"/>
      <sheetName val="Courbe_TRI1"/>
      <sheetName val="Hyp_présentation2"/>
      <sheetName val="valeur_MgmtCo2"/>
      <sheetName val="répart_Pv2"/>
      <sheetName val="tableau_caza2"/>
      <sheetName val="répart_PV_-_HSBC2"/>
      <sheetName val="répart_définitive2"/>
      <sheetName val="Ratchet_2"/>
      <sheetName val="Courbe_TRI2"/>
      <sheetName val="Hyp_présentation6"/>
      <sheetName val="valeur_MgmtCo6"/>
      <sheetName val="répart_Pv6"/>
      <sheetName val="tableau_caza6"/>
      <sheetName val="répart_PV_-_HSBC6"/>
      <sheetName val="répart_définitive6"/>
      <sheetName val="Ratchet_6"/>
      <sheetName val="Courbe_TRI6"/>
      <sheetName val="Hyp_présentation3"/>
      <sheetName val="valeur_MgmtCo3"/>
      <sheetName val="répart_Pv3"/>
      <sheetName val="tableau_caza3"/>
      <sheetName val="répart_PV_-_HSBC3"/>
      <sheetName val="répart_définitive3"/>
      <sheetName val="Ratchet_3"/>
      <sheetName val="Courbe_TRI3"/>
      <sheetName val="Hyp_présentation4"/>
      <sheetName val="valeur_MgmtCo4"/>
      <sheetName val="répart_Pv4"/>
      <sheetName val="tableau_caza4"/>
      <sheetName val="répart_PV_-_HSBC4"/>
      <sheetName val="répart_définitive4"/>
      <sheetName val="Ratchet_4"/>
      <sheetName val="Courbe_TRI4"/>
      <sheetName val="Hyp_présentation5"/>
      <sheetName val="valeur_MgmtCo5"/>
      <sheetName val="répart_Pv5"/>
      <sheetName val="tableau_caza5"/>
      <sheetName val="répart_PV_-_HSBC5"/>
      <sheetName val="répart_définitive5"/>
      <sheetName val="Ratchet_5"/>
      <sheetName val="Courbe_TRI5"/>
      <sheetName val="Hyp_présentation7"/>
      <sheetName val="valeur_MgmtCo7"/>
      <sheetName val="répart_Pv7"/>
      <sheetName val="tableau_caza7"/>
      <sheetName val="répart_PV_-_HSBC7"/>
      <sheetName val="répart_définitive7"/>
      <sheetName val="Ratchet_7"/>
      <sheetName val="Courbe_TRI7"/>
      <sheetName val="Hyp_présentation8"/>
      <sheetName val="valeur_MgmtCo8"/>
      <sheetName val="répart_Pv8"/>
      <sheetName val="tableau_caza8"/>
      <sheetName val="répart_PV_-_HSBC8"/>
      <sheetName val="répart_définitive8"/>
      <sheetName val="Ratchet_8"/>
      <sheetName val="Courbe_TRI8"/>
      <sheetName val="Hyp_présentation9"/>
      <sheetName val="valeur_MgmtCo9"/>
      <sheetName val="répart_Pv9"/>
      <sheetName val="tableau_caza9"/>
      <sheetName val="répart_PV_-_HSBC9"/>
      <sheetName val="répart_définitive9"/>
      <sheetName val="Ratchet_9"/>
      <sheetName val="Courbe_TRI9"/>
      <sheetName val="Hyp_présentation14"/>
      <sheetName val="valeur_MgmtCo14"/>
      <sheetName val="répart_Pv14"/>
      <sheetName val="tableau_caza14"/>
      <sheetName val="répart_PV_-_HSBC14"/>
      <sheetName val="répart_définitive14"/>
      <sheetName val="Ratchet_14"/>
      <sheetName val="Courbe_TRI14"/>
      <sheetName val="Hyp_présentation13"/>
      <sheetName val="valeur_MgmtCo13"/>
      <sheetName val="répart_Pv13"/>
      <sheetName val="tableau_caza13"/>
      <sheetName val="répart_PV_-_HSBC13"/>
      <sheetName val="répart_définitive13"/>
      <sheetName val="Ratchet_13"/>
      <sheetName val="Courbe_TRI13"/>
      <sheetName val="Hyp_présentation10"/>
      <sheetName val="valeur_MgmtCo10"/>
      <sheetName val="répart_Pv10"/>
      <sheetName val="tableau_caza10"/>
      <sheetName val="répart_PV_-_HSBC10"/>
      <sheetName val="répart_définitive10"/>
      <sheetName val="Ratchet_10"/>
      <sheetName val="Courbe_TRI10"/>
      <sheetName val="Hyp_présentation11"/>
      <sheetName val="valeur_MgmtCo11"/>
      <sheetName val="répart_Pv11"/>
      <sheetName val="tableau_caza11"/>
      <sheetName val="répart_PV_-_HSBC11"/>
      <sheetName val="répart_définitive11"/>
      <sheetName val="Ratchet_11"/>
      <sheetName val="Courbe_TRI11"/>
      <sheetName val="Hyp_présentation12"/>
      <sheetName val="valeur_MgmtCo12"/>
      <sheetName val="répart_Pv12"/>
      <sheetName val="tableau_caza12"/>
      <sheetName val="répart_PV_-_HSBC12"/>
      <sheetName val="répart_définitive12"/>
      <sheetName val="Ratchet_12"/>
      <sheetName val="Courbe_TRI12"/>
      <sheetName val="Hyp_présentation15"/>
      <sheetName val="valeur_MgmtCo15"/>
      <sheetName val="répart_Pv15"/>
      <sheetName val="tableau_caza15"/>
      <sheetName val="répart_PV_-_HSBC15"/>
      <sheetName val="répart_définitive15"/>
      <sheetName val="Ratchet_15"/>
      <sheetName val="Courbe_TRI15"/>
      <sheetName val="Hyp_présentation16"/>
      <sheetName val="valeur_MgmtCo16"/>
      <sheetName val="répart_Pv16"/>
      <sheetName val="tableau_caza16"/>
      <sheetName val="répart_PV_-_HSBC16"/>
      <sheetName val="répart_définitive16"/>
      <sheetName val="Ratchet_16"/>
      <sheetName val="Courbe_TRI16"/>
      <sheetName val="Hyp_présentation21"/>
      <sheetName val="valeur_MgmtCo21"/>
      <sheetName val="répart_Pv21"/>
      <sheetName val="tableau_caza21"/>
      <sheetName val="répart_PV_-_HSBC21"/>
      <sheetName val="répart_définitive21"/>
      <sheetName val="Ratchet_21"/>
      <sheetName val="Courbe_TRI21"/>
      <sheetName val="Hyp_présentation17"/>
      <sheetName val="valeur_MgmtCo17"/>
      <sheetName val="répart_Pv17"/>
      <sheetName val="tableau_caza17"/>
      <sheetName val="répart_PV_-_HSBC17"/>
      <sheetName val="répart_définitive17"/>
      <sheetName val="Ratchet_17"/>
      <sheetName val="Courbe_TRI17"/>
      <sheetName val="Hyp_présentation18"/>
      <sheetName val="valeur_MgmtCo18"/>
      <sheetName val="répart_Pv18"/>
      <sheetName val="tableau_caza18"/>
      <sheetName val="répart_PV_-_HSBC18"/>
      <sheetName val="répart_définitive18"/>
      <sheetName val="Ratchet_18"/>
      <sheetName val="Courbe_TRI18"/>
      <sheetName val="Hyp_présentation19"/>
      <sheetName val="valeur_MgmtCo19"/>
      <sheetName val="répart_Pv19"/>
      <sheetName val="tableau_caza19"/>
      <sheetName val="répart_PV_-_HSBC19"/>
      <sheetName val="répart_définitive19"/>
      <sheetName val="Ratchet_19"/>
      <sheetName val="Courbe_TRI19"/>
      <sheetName val="Hyp_présentation20"/>
      <sheetName val="valeur_MgmtCo20"/>
      <sheetName val="répart_Pv20"/>
      <sheetName val="tableau_caza20"/>
      <sheetName val="répart_PV_-_HSBC20"/>
      <sheetName val="répart_définitive20"/>
      <sheetName val="Ratchet_20"/>
      <sheetName val="Courbe_TRI20"/>
      <sheetName val="Hyp_présentation33"/>
      <sheetName val="valeur_MgmtCo33"/>
      <sheetName val="répart_Pv33"/>
      <sheetName val="tableau_caza33"/>
      <sheetName val="répart_PV_-_HSBC33"/>
      <sheetName val="répart_définitive33"/>
      <sheetName val="Ratchet_33"/>
      <sheetName val="Courbe_TRI33"/>
      <sheetName val="Hyp_présentation27"/>
      <sheetName val="valeur_MgmtCo27"/>
      <sheetName val="répart_Pv27"/>
      <sheetName val="tableau_caza27"/>
      <sheetName val="répart_PV_-_HSBC27"/>
      <sheetName val="répart_définitive27"/>
      <sheetName val="Ratchet_27"/>
      <sheetName val="Courbe_TRI27"/>
      <sheetName val="Hyp_présentation22"/>
      <sheetName val="valeur_MgmtCo22"/>
      <sheetName val="répart_Pv22"/>
      <sheetName val="tableau_caza22"/>
      <sheetName val="répart_PV_-_HSBC22"/>
      <sheetName val="répart_définitive22"/>
      <sheetName val="Ratchet_22"/>
      <sheetName val="Courbe_TRI22"/>
      <sheetName val="Hyp_présentation24"/>
      <sheetName val="valeur_MgmtCo24"/>
      <sheetName val="répart_Pv24"/>
      <sheetName val="tableau_caza24"/>
      <sheetName val="répart_PV_-_HSBC24"/>
      <sheetName val="répart_définitive24"/>
      <sheetName val="Ratchet_24"/>
      <sheetName val="Courbe_TRI24"/>
      <sheetName val="Hyp_présentation23"/>
      <sheetName val="valeur_MgmtCo23"/>
      <sheetName val="répart_Pv23"/>
      <sheetName val="tableau_caza23"/>
      <sheetName val="répart_PV_-_HSBC23"/>
      <sheetName val="répart_définitive23"/>
      <sheetName val="Ratchet_23"/>
      <sheetName val="Courbe_TRI23"/>
      <sheetName val="Hyp_présentation25"/>
      <sheetName val="valeur_MgmtCo25"/>
      <sheetName val="répart_Pv25"/>
      <sheetName val="tableau_caza25"/>
      <sheetName val="répart_PV_-_HSBC25"/>
      <sheetName val="répart_définitive25"/>
      <sheetName val="Ratchet_25"/>
      <sheetName val="Courbe_TRI25"/>
      <sheetName val="Hyp_présentation26"/>
      <sheetName val="valeur_MgmtCo26"/>
      <sheetName val="répart_Pv26"/>
      <sheetName val="tableau_caza26"/>
      <sheetName val="répart_PV_-_HSBC26"/>
      <sheetName val="répart_définitive26"/>
      <sheetName val="Ratchet_26"/>
      <sheetName val="Courbe_TRI26"/>
      <sheetName val="Hyp_présentation28"/>
      <sheetName val="valeur_MgmtCo28"/>
      <sheetName val="répart_Pv28"/>
      <sheetName val="tableau_caza28"/>
      <sheetName val="répart_PV_-_HSBC28"/>
      <sheetName val="répart_définitive28"/>
      <sheetName val="Ratchet_28"/>
      <sheetName val="Courbe_TRI28"/>
      <sheetName val="Hyp_présentation29"/>
      <sheetName val="valeur_MgmtCo29"/>
      <sheetName val="répart_Pv29"/>
      <sheetName val="tableau_caza29"/>
      <sheetName val="répart_PV_-_HSBC29"/>
      <sheetName val="répart_définitive29"/>
      <sheetName val="Ratchet_29"/>
      <sheetName val="Courbe_TRI29"/>
      <sheetName val="Hyp_présentation30"/>
      <sheetName val="valeur_MgmtCo30"/>
      <sheetName val="répart_Pv30"/>
      <sheetName val="tableau_caza30"/>
      <sheetName val="répart_PV_-_HSBC30"/>
      <sheetName val="répart_définitive30"/>
      <sheetName val="Ratchet_30"/>
      <sheetName val="Courbe_TRI30"/>
      <sheetName val="Hyp_présentation31"/>
      <sheetName val="valeur_MgmtCo31"/>
      <sheetName val="répart_Pv31"/>
      <sheetName val="tableau_caza31"/>
      <sheetName val="répart_PV_-_HSBC31"/>
      <sheetName val="répart_définitive31"/>
      <sheetName val="Ratchet_31"/>
      <sheetName val="Courbe_TRI31"/>
      <sheetName val="Hyp_présentation32"/>
      <sheetName val="valeur_MgmtCo32"/>
      <sheetName val="répart_Pv32"/>
      <sheetName val="tableau_caza32"/>
      <sheetName val="répart_PV_-_HSBC32"/>
      <sheetName val="répart_définitive32"/>
      <sheetName val="Ratchet_32"/>
      <sheetName val="Courbe_TRI32"/>
      <sheetName val="Hypothèses"/>
      <sheetName val="REALISATIONS"/>
      <sheetName val="PREVISIONS"/>
    </sheetNames>
    <sheetDataSet>
      <sheetData sheetId="0" refreshError="1">
        <row r="3">
          <cell r="F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S"/>
      <sheetName val="TABLEAU"/>
      <sheetName val="PREVISIONS"/>
      <sheetName val="REALISATIONS"/>
      <sheetName val="REALISATIONS_N-1"/>
      <sheetName val="PREVISIONS 2002"/>
      <sheetName val="PREVISIONS_2002"/>
      <sheetName val="P&amp;L by Function"/>
      <sheetName val="Paramètres"/>
      <sheetName val="Key"/>
      <sheetName val="Cost Model-Lists"/>
      <sheetName val="liste tous agrégats"/>
      <sheetName val="Comptes comptables"/>
      <sheetName val="Drop Down"/>
      <sheetName val="GL Account"/>
      <sheetName val="PREVISIONS_20021"/>
      <sheetName val="P&amp;L_by_Function"/>
      <sheetName val="Cost_Model-Lists"/>
      <sheetName val="liste_tous_agrégats"/>
      <sheetName val="Comptes_comptables"/>
      <sheetName val="Drop_Down"/>
      <sheetName val="GL_Account"/>
      <sheetName val="Operating_Assumptions"/>
    </sheetNames>
    <sheetDataSet>
      <sheetData sheetId="0" refreshError="1"/>
      <sheetData sheetId="1" refreshError="1"/>
      <sheetData sheetId="2" refreshError="1">
        <row r="2">
          <cell r="C2">
            <v>1</v>
          </cell>
          <cell r="D2">
            <v>2</v>
          </cell>
          <cell r="E2">
            <v>3</v>
          </cell>
          <cell r="F2">
            <v>4</v>
          </cell>
          <cell r="G2">
            <v>5</v>
          </cell>
          <cell r="H2">
            <v>6</v>
          </cell>
          <cell r="I2">
            <v>7</v>
          </cell>
          <cell r="J2">
            <v>8</v>
          </cell>
          <cell r="K2">
            <v>9</v>
          </cell>
          <cell r="L2">
            <v>10</v>
          </cell>
          <cell r="M2">
            <v>11</v>
          </cell>
          <cell r="N2">
            <v>12</v>
          </cell>
          <cell r="Q2">
            <v>1</v>
          </cell>
          <cell r="R2">
            <v>2</v>
          </cell>
          <cell r="S2">
            <v>3</v>
          </cell>
          <cell r="T2">
            <v>4</v>
          </cell>
          <cell r="U2">
            <v>5</v>
          </cell>
          <cell r="V2">
            <v>6</v>
          </cell>
          <cell r="W2">
            <v>7</v>
          </cell>
          <cell r="X2">
            <v>8</v>
          </cell>
          <cell r="Y2">
            <v>9</v>
          </cell>
          <cell r="Z2">
            <v>10</v>
          </cell>
          <cell r="AA2">
            <v>11</v>
          </cell>
          <cell r="AB2">
            <v>12</v>
          </cell>
        </row>
        <row r="3">
          <cell r="C3" t="str">
            <v>JANV.</v>
          </cell>
          <cell r="D3" t="str">
            <v>FEVR.</v>
          </cell>
          <cell r="E3" t="str">
            <v>MARS</v>
          </cell>
          <cell r="F3" t="str">
            <v>AVRIL</v>
          </cell>
          <cell r="G3" t="str">
            <v>MAI</v>
          </cell>
          <cell r="H3" t="str">
            <v>JUIN</v>
          </cell>
          <cell r="I3" t="str">
            <v>JUIL.</v>
          </cell>
          <cell r="J3" t="str">
            <v>AOUT</v>
          </cell>
          <cell r="K3" t="str">
            <v>SEPT.</v>
          </cell>
          <cell r="L3" t="str">
            <v>OCT.</v>
          </cell>
          <cell r="M3" t="str">
            <v>NOV.</v>
          </cell>
          <cell r="N3" t="str">
            <v>DEC.</v>
          </cell>
          <cell r="Q3" t="str">
            <v>JANV.</v>
          </cell>
          <cell r="R3" t="str">
            <v>FEVR.</v>
          </cell>
          <cell r="S3" t="str">
            <v>MARS</v>
          </cell>
          <cell r="T3" t="str">
            <v>AVRIL</v>
          </cell>
          <cell r="U3" t="str">
            <v>MAI</v>
          </cell>
          <cell r="V3" t="str">
            <v>JUIN</v>
          </cell>
          <cell r="W3" t="str">
            <v>JUIL.</v>
          </cell>
          <cell r="X3" t="str">
            <v>AOUT</v>
          </cell>
          <cell r="Y3" t="str">
            <v>SEPT.</v>
          </cell>
          <cell r="Z3" t="str">
            <v>OCT.</v>
          </cell>
          <cell r="AA3" t="str">
            <v>NOV.</v>
          </cell>
          <cell r="AB3" t="str">
            <v>DEC.</v>
          </cell>
        </row>
        <row r="5">
          <cell r="C5">
            <v>3408</v>
          </cell>
          <cell r="D5">
            <v>3098</v>
          </cell>
          <cell r="E5">
            <v>3408</v>
          </cell>
          <cell r="F5">
            <v>3098</v>
          </cell>
          <cell r="G5">
            <v>3098</v>
          </cell>
          <cell r="H5">
            <v>3098</v>
          </cell>
          <cell r="I5">
            <v>3408</v>
          </cell>
          <cell r="J5">
            <v>3408</v>
          </cell>
          <cell r="K5">
            <v>3098</v>
          </cell>
          <cell r="L5">
            <v>3541</v>
          </cell>
          <cell r="M5">
            <v>3231</v>
          </cell>
          <cell r="N5">
            <v>3098</v>
          </cell>
          <cell r="Q5">
            <v>3408</v>
          </cell>
          <cell r="R5">
            <v>6506</v>
          </cell>
          <cell r="S5">
            <v>9914</v>
          </cell>
          <cell r="T5">
            <v>13012</v>
          </cell>
          <cell r="U5">
            <v>16110</v>
          </cell>
          <cell r="V5">
            <v>19208</v>
          </cell>
          <cell r="W5">
            <v>22616</v>
          </cell>
          <cell r="X5">
            <v>26024</v>
          </cell>
          <cell r="Y5">
            <v>29122</v>
          </cell>
          <cell r="Z5">
            <v>32663</v>
          </cell>
          <cell r="AA5">
            <v>35894</v>
          </cell>
          <cell r="AB5">
            <v>38992</v>
          </cell>
        </row>
        <row r="6">
          <cell r="C6">
            <v>21.484999999999999</v>
          </cell>
          <cell r="D6">
            <v>21.484999999999999</v>
          </cell>
          <cell r="E6">
            <v>21.484999999999999</v>
          </cell>
          <cell r="F6">
            <v>21.484999999999999</v>
          </cell>
          <cell r="G6">
            <v>21.484999999999999</v>
          </cell>
          <cell r="H6">
            <v>21.484999999999999</v>
          </cell>
          <cell r="I6">
            <v>21.8</v>
          </cell>
          <cell r="J6">
            <v>21.8</v>
          </cell>
          <cell r="K6">
            <v>21.8</v>
          </cell>
          <cell r="L6">
            <v>21.8</v>
          </cell>
          <cell r="M6">
            <v>21.8</v>
          </cell>
          <cell r="N6">
            <v>21.8</v>
          </cell>
          <cell r="Q6">
            <v>21.484999999999999</v>
          </cell>
          <cell r="R6">
            <v>21.484999999999999</v>
          </cell>
          <cell r="S6">
            <v>21.484999999999999</v>
          </cell>
          <cell r="T6">
            <v>21.484999999999999</v>
          </cell>
          <cell r="U6">
            <v>21.484999999999999</v>
          </cell>
          <cell r="V6">
            <v>21.484999999999999</v>
          </cell>
          <cell r="W6">
            <v>21.533000000000001</v>
          </cell>
          <cell r="X6">
            <v>21.568000000000001</v>
          </cell>
          <cell r="Y6">
            <v>21.591999999999999</v>
          </cell>
          <cell r="Z6">
            <v>21.614999999999998</v>
          </cell>
          <cell r="AA6">
            <v>21.631</v>
          </cell>
          <cell r="AB6">
            <v>21.645</v>
          </cell>
        </row>
        <row r="7">
          <cell r="C7">
            <v>73221</v>
          </cell>
          <cell r="D7">
            <v>66561</v>
          </cell>
          <cell r="E7">
            <v>73221</v>
          </cell>
          <cell r="F7">
            <v>66561</v>
          </cell>
          <cell r="G7">
            <v>66561</v>
          </cell>
          <cell r="H7">
            <v>66561</v>
          </cell>
          <cell r="I7">
            <v>74294</v>
          </cell>
          <cell r="J7">
            <v>74294</v>
          </cell>
          <cell r="K7">
            <v>67536</v>
          </cell>
          <cell r="L7">
            <v>77194</v>
          </cell>
          <cell r="M7">
            <v>70436</v>
          </cell>
          <cell r="N7">
            <v>67536</v>
          </cell>
          <cell r="Q7">
            <v>73221</v>
          </cell>
          <cell r="R7">
            <v>139782</v>
          </cell>
          <cell r="S7">
            <v>213003</v>
          </cell>
          <cell r="T7">
            <v>279564</v>
          </cell>
          <cell r="U7">
            <v>346125</v>
          </cell>
          <cell r="V7">
            <v>412686</v>
          </cell>
          <cell r="W7">
            <v>486980</v>
          </cell>
          <cell r="X7">
            <v>561274</v>
          </cell>
          <cell r="Y7">
            <v>628810</v>
          </cell>
          <cell r="Z7">
            <v>706004</v>
          </cell>
          <cell r="AA7">
            <v>776440</v>
          </cell>
          <cell r="AB7">
            <v>843976</v>
          </cell>
        </row>
        <row r="8">
          <cell r="E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E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3408</v>
          </cell>
          <cell r="D11">
            <v>3098</v>
          </cell>
          <cell r="E11">
            <v>3408</v>
          </cell>
          <cell r="F11">
            <v>3098</v>
          </cell>
          <cell r="G11">
            <v>3098</v>
          </cell>
          <cell r="H11">
            <v>3098</v>
          </cell>
          <cell r="I11">
            <v>3408</v>
          </cell>
          <cell r="J11">
            <v>3408</v>
          </cell>
          <cell r="K11">
            <v>3098</v>
          </cell>
          <cell r="L11">
            <v>3541</v>
          </cell>
          <cell r="M11">
            <v>3231</v>
          </cell>
          <cell r="N11">
            <v>3098</v>
          </cell>
          <cell r="Q11">
            <v>3408</v>
          </cell>
          <cell r="R11">
            <v>6506</v>
          </cell>
          <cell r="S11">
            <v>9914</v>
          </cell>
          <cell r="T11">
            <v>13012</v>
          </cell>
          <cell r="U11">
            <v>16110</v>
          </cell>
          <cell r="V11">
            <v>19208</v>
          </cell>
          <cell r="W11">
            <v>22616</v>
          </cell>
          <cell r="X11">
            <v>26024</v>
          </cell>
          <cell r="Y11">
            <v>29122</v>
          </cell>
          <cell r="Z11">
            <v>32663</v>
          </cell>
          <cell r="AA11">
            <v>35894</v>
          </cell>
          <cell r="AB11">
            <v>38992</v>
          </cell>
        </row>
        <row r="12">
          <cell r="C12">
            <v>21.484999999999999</v>
          </cell>
          <cell r="D12">
            <v>21.484999999999999</v>
          </cell>
          <cell r="E12">
            <v>21.484999999999999</v>
          </cell>
          <cell r="F12">
            <v>21.484999999999999</v>
          </cell>
          <cell r="G12">
            <v>21.484999999999999</v>
          </cell>
          <cell r="H12">
            <v>21.484999999999999</v>
          </cell>
          <cell r="I12">
            <v>21.8</v>
          </cell>
          <cell r="J12">
            <v>21.8</v>
          </cell>
          <cell r="K12">
            <v>21.8</v>
          </cell>
          <cell r="L12">
            <v>21.8</v>
          </cell>
          <cell r="M12">
            <v>21.8</v>
          </cell>
          <cell r="N12">
            <v>21.8</v>
          </cell>
          <cell r="Q12">
            <v>21.484999999999999</v>
          </cell>
          <cell r="R12">
            <v>21.484999999999999</v>
          </cell>
          <cell r="S12">
            <v>21.484999999999999</v>
          </cell>
          <cell r="T12">
            <v>21.484999999999999</v>
          </cell>
          <cell r="U12">
            <v>21.484999999999999</v>
          </cell>
          <cell r="V12">
            <v>21.484999999999999</v>
          </cell>
          <cell r="W12">
            <v>21.533000000000001</v>
          </cell>
          <cell r="X12">
            <v>21.568000000000001</v>
          </cell>
          <cell r="Y12">
            <v>21.591999999999999</v>
          </cell>
          <cell r="Z12">
            <v>21.614999999999998</v>
          </cell>
          <cell r="AA12">
            <v>21.631</v>
          </cell>
          <cell r="AB12">
            <v>21.645</v>
          </cell>
        </row>
        <row r="13">
          <cell r="C13">
            <v>73221</v>
          </cell>
          <cell r="D13">
            <v>66561</v>
          </cell>
          <cell r="E13">
            <v>73221</v>
          </cell>
          <cell r="F13">
            <v>66561</v>
          </cell>
          <cell r="G13">
            <v>66561</v>
          </cell>
          <cell r="H13">
            <v>66561</v>
          </cell>
          <cell r="I13">
            <v>74294</v>
          </cell>
          <cell r="J13">
            <v>74294</v>
          </cell>
          <cell r="K13">
            <v>67536</v>
          </cell>
          <cell r="L13">
            <v>77194</v>
          </cell>
          <cell r="M13">
            <v>70436</v>
          </cell>
          <cell r="N13">
            <v>67536</v>
          </cell>
          <cell r="Q13">
            <v>73221</v>
          </cell>
          <cell r="R13">
            <v>139782</v>
          </cell>
          <cell r="S13">
            <v>213003</v>
          </cell>
          <cell r="T13">
            <v>279564</v>
          </cell>
          <cell r="U13">
            <v>346125</v>
          </cell>
          <cell r="V13">
            <v>412686</v>
          </cell>
          <cell r="W13">
            <v>486980</v>
          </cell>
          <cell r="X13">
            <v>561274</v>
          </cell>
          <cell r="Y13">
            <v>628810</v>
          </cell>
          <cell r="Z13">
            <v>706004</v>
          </cell>
          <cell r="AA13">
            <v>776440</v>
          </cell>
          <cell r="AB13">
            <v>843976</v>
          </cell>
        </row>
        <row r="14">
          <cell r="C14">
            <v>40000</v>
          </cell>
          <cell r="D14">
            <v>40000</v>
          </cell>
          <cell r="E14">
            <v>40000</v>
          </cell>
          <cell r="F14">
            <v>31666</v>
          </cell>
          <cell r="G14">
            <v>31666</v>
          </cell>
          <cell r="H14">
            <v>31666</v>
          </cell>
          <cell r="I14">
            <v>31666</v>
          </cell>
          <cell r="J14">
            <v>31666</v>
          </cell>
          <cell r="K14">
            <v>31666</v>
          </cell>
          <cell r="L14">
            <v>31666</v>
          </cell>
          <cell r="M14">
            <v>31666</v>
          </cell>
          <cell r="N14">
            <v>31672</v>
          </cell>
          <cell r="Q14">
            <v>40000</v>
          </cell>
          <cell r="R14">
            <v>80000</v>
          </cell>
          <cell r="S14">
            <v>120000</v>
          </cell>
          <cell r="T14">
            <v>151666</v>
          </cell>
          <cell r="U14">
            <v>183332</v>
          </cell>
          <cell r="V14">
            <v>214998</v>
          </cell>
          <cell r="W14">
            <v>246664</v>
          </cell>
          <cell r="X14">
            <v>278330</v>
          </cell>
          <cell r="Y14">
            <v>309996</v>
          </cell>
          <cell r="Z14">
            <v>341662</v>
          </cell>
          <cell r="AA14">
            <v>373328</v>
          </cell>
          <cell r="AB14">
            <v>405000</v>
          </cell>
        </row>
        <row r="15">
          <cell r="C15">
            <v>6000</v>
          </cell>
          <cell r="D15">
            <v>6000</v>
          </cell>
          <cell r="E15">
            <v>6000</v>
          </cell>
          <cell r="F15">
            <v>4444</v>
          </cell>
          <cell r="G15">
            <v>4444</v>
          </cell>
          <cell r="H15">
            <v>4444</v>
          </cell>
          <cell r="I15">
            <v>4444</v>
          </cell>
          <cell r="J15">
            <v>4444</v>
          </cell>
          <cell r="K15">
            <v>4444</v>
          </cell>
          <cell r="L15">
            <v>4444</v>
          </cell>
          <cell r="M15">
            <v>4444</v>
          </cell>
          <cell r="N15">
            <v>4448</v>
          </cell>
          <cell r="Q15">
            <v>6000</v>
          </cell>
          <cell r="R15">
            <v>12000</v>
          </cell>
          <cell r="S15">
            <v>18000</v>
          </cell>
          <cell r="T15">
            <v>22444</v>
          </cell>
          <cell r="U15">
            <v>26888</v>
          </cell>
          <cell r="V15">
            <v>31332</v>
          </cell>
          <cell r="W15">
            <v>35776</v>
          </cell>
          <cell r="X15">
            <v>40220</v>
          </cell>
          <cell r="Y15">
            <v>44664</v>
          </cell>
          <cell r="Z15">
            <v>49108</v>
          </cell>
          <cell r="AA15">
            <v>53552</v>
          </cell>
          <cell r="AB15">
            <v>58000</v>
          </cell>
        </row>
        <row r="16">
          <cell r="C16">
            <v>46000</v>
          </cell>
          <cell r="D16">
            <v>46000</v>
          </cell>
          <cell r="E16">
            <v>46000</v>
          </cell>
          <cell r="F16">
            <v>36110</v>
          </cell>
          <cell r="G16">
            <v>36110</v>
          </cell>
          <cell r="H16">
            <v>36110</v>
          </cell>
          <cell r="I16">
            <v>36110</v>
          </cell>
          <cell r="J16">
            <v>36110</v>
          </cell>
          <cell r="K16">
            <v>36110</v>
          </cell>
          <cell r="L16">
            <v>36110</v>
          </cell>
          <cell r="M16">
            <v>36110</v>
          </cell>
          <cell r="N16">
            <v>36120</v>
          </cell>
          <cell r="Q16">
            <v>46000</v>
          </cell>
          <cell r="R16">
            <v>92000</v>
          </cell>
          <cell r="S16">
            <v>138000</v>
          </cell>
          <cell r="T16">
            <v>174110</v>
          </cell>
          <cell r="U16">
            <v>210220</v>
          </cell>
          <cell r="V16">
            <v>246330</v>
          </cell>
          <cell r="W16">
            <v>282440</v>
          </cell>
          <cell r="X16">
            <v>318550</v>
          </cell>
          <cell r="Y16">
            <v>354660</v>
          </cell>
          <cell r="Z16">
            <v>390770</v>
          </cell>
          <cell r="AA16">
            <v>426880</v>
          </cell>
          <cell r="AB16">
            <v>463000</v>
          </cell>
        </row>
        <row r="17">
          <cell r="C17">
            <v>119221</v>
          </cell>
          <cell r="D17">
            <v>112561</v>
          </cell>
          <cell r="E17">
            <v>119221</v>
          </cell>
          <cell r="F17">
            <v>102671</v>
          </cell>
          <cell r="G17">
            <v>102671</v>
          </cell>
          <cell r="H17">
            <v>102671</v>
          </cell>
          <cell r="I17">
            <v>110404</v>
          </cell>
          <cell r="J17">
            <v>110404</v>
          </cell>
          <cell r="K17">
            <v>103646</v>
          </cell>
          <cell r="L17">
            <v>113304</v>
          </cell>
          <cell r="M17">
            <v>106546</v>
          </cell>
          <cell r="N17">
            <v>103656</v>
          </cell>
          <cell r="Q17">
            <v>119221</v>
          </cell>
          <cell r="R17">
            <v>231782</v>
          </cell>
          <cell r="S17">
            <v>351003</v>
          </cell>
          <cell r="T17">
            <v>453674</v>
          </cell>
          <cell r="U17">
            <v>556345</v>
          </cell>
          <cell r="V17">
            <v>659016</v>
          </cell>
          <cell r="W17">
            <v>769420</v>
          </cell>
          <cell r="X17">
            <v>879824</v>
          </cell>
          <cell r="Y17">
            <v>983470</v>
          </cell>
          <cell r="Z17">
            <v>1096774</v>
          </cell>
          <cell r="AA17">
            <v>1203320</v>
          </cell>
          <cell r="AB17">
            <v>1306976</v>
          </cell>
        </row>
        <row r="20">
          <cell r="C20">
            <v>4292</v>
          </cell>
          <cell r="D20">
            <v>3902</v>
          </cell>
          <cell r="E20">
            <v>4292</v>
          </cell>
          <cell r="F20">
            <v>3902</v>
          </cell>
          <cell r="G20">
            <v>3902</v>
          </cell>
          <cell r="H20">
            <v>3902</v>
          </cell>
          <cell r="I20">
            <v>4292</v>
          </cell>
          <cell r="J20">
            <v>4292</v>
          </cell>
          <cell r="K20">
            <v>3902</v>
          </cell>
          <cell r="L20">
            <v>4459</v>
          </cell>
          <cell r="M20">
            <v>4069</v>
          </cell>
          <cell r="N20">
            <v>3902</v>
          </cell>
          <cell r="Q20">
            <v>4292</v>
          </cell>
          <cell r="R20">
            <v>8194</v>
          </cell>
          <cell r="S20">
            <v>12486</v>
          </cell>
          <cell r="T20">
            <v>16388</v>
          </cell>
          <cell r="U20">
            <v>20290</v>
          </cell>
          <cell r="V20">
            <v>24192</v>
          </cell>
          <cell r="W20">
            <v>28484</v>
          </cell>
          <cell r="X20">
            <v>32776</v>
          </cell>
          <cell r="Y20">
            <v>36678</v>
          </cell>
          <cell r="Z20">
            <v>41137</v>
          </cell>
          <cell r="AA20">
            <v>45206</v>
          </cell>
          <cell r="AB20">
            <v>49108</v>
          </cell>
        </row>
        <row r="21">
          <cell r="C21">
            <v>21.445</v>
          </cell>
          <cell r="D21">
            <v>21.445</v>
          </cell>
          <cell r="E21">
            <v>21.445</v>
          </cell>
          <cell r="F21">
            <v>21.445</v>
          </cell>
          <cell r="G21">
            <v>21.445</v>
          </cell>
          <cell r="H21">
            <v>21.445</v>
          </cell>
          <cell r="I21">
            <v>21.762</v>
          </cell>
          <cell r="J21">
            <v>21.762</v>
          </cell>
          <cell r="K21">
            <v>21.762</v>
          </cell>
          <cell r="L21">
            <v>21.762</v>
          </cell>
          <cell r="M21">
            <v>21.7624</v>
          </cell>
          <cell r="N21">
            <v>21.763000000000002</v>
          </cell>
          <cell r="Q21">
            <v>21.445</v>
          </cell>
          <cell r="R21">
            <v>21.445</v>
          </cell>
          <cell r="S21">
            <v>21.445</v>
          </cell>
          <cell r="T21">
            <v>21.445</v>
          </cell>
          <cell r="U21">
            <v>21.445</v>
          </cell>
          <cell r="V21">
            <v>21.445</v>
          </cell>
          <cell r="W21">
            <v>21.492999999999999</v>
          </cell>
          <cell r="X21">
            <v>21.527999999999999</v>
          </cell>
          <cell r="Y21">
            <v>21.553000000000001</v>
          </cell>
          <cell r="Z21">
            <v>21.576000000000001</v>
          </cell>
          <cell r="AA21">
            <v>21.591999999999999</v>
          </cell>
          <cell r="AB21">
            <v>21.606000000000002</v>
          </cell>
        </row>
        <row r="22">
          <cell r="C22">
            <v>92042</v>
          </cell>
          <cell r="D22">
            <v>83678</v>
          </cell>
          <cell r="E22">
            <v>92042</v>
          </cell>
          <cell r="F22">
            <v>83678</v>
          </cell>
          <cell r="G22">
            <v>83678</v>
          </cell>
          <cell r="H22">
            <v>83678</v>
          </cell>
          <cell r="I22">
            <v>93403</v>
          </cell>
          <cell r="J22">
            <v>93403</v>
          </cell>
          <cell r="K22">
            <v>84915</v>
          </cell>
          <cell r="L22">
            <v>97037</v>
          </cell>
          <cell r="M22">
            <v>88551</v>
          </cell>
          <cell r="N22">
            <v>84919</v>
          </cell>
          <cell r="Q22">
            <v>92042</v>
          </cell>
          <cell r="R22">
            <v>175720</v>
          </cell>
          <cell r="S22">
            <v>267762</v>
          </cell>
          <cell r="T22">
            <v>351440</v>
          </cell>
          <cell r="U22">
            <v>435118</v>
          </cell>
          <cell r="V22">
            <v>518796</v>
          </cell>
          <cell r="W22">
            <v>612199</v>
          </cell>
          <cell r="X22">
            <v>705602</v>
          </cell>
          <cell r="Y22">
            <v>790517</v>
          </cell>
          <cell r="Z22">
            <v>887554</v>
          </cell>
          <cell r="AA22">
            <v>976105</v>
          </cell>
          <cell r="AB22">
            <v>1061024</v>
          </cell>
        </row>
        <row r="23">
          <cell r="E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E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4292</v>
          </cell>
          <cell r="D26">
            <v>3902</v>
          </cell>
          <cell r="E26">
            <v>4292</v>
          </cell>
          <cell r="F26">
            <v>3902</v>
          </cell>
          <cell r="G26">
            <v>3902</v>
          </cell>
          <cell r="H26">
            <v>3902</v>
          </cell>
          <cell r="I26">
            <v>4292</v>
          </cell>
          <cell r="J26">
            <v>4292</v>
          </cell>
          <cell r="K26">
            <v>3902</v>
          </cell>
          <cell r="L26">
            <v>4459</v>
          </cell>
          <cell r="M26">
            <v>4069</v>
          </cell>
          <cell r="N26">
            <v>3902</v>
          </cell>
          <cell r="Q26">
            <v>4292</v>
          </cell>
          <cell r="R26">
            <v>8194</v>
          </cell>
          <cell r="S26">
            <v>12486</v>
          </cell>
          <cell r="T26">
            <v>16388</v>
          </cell>
          <cell r="U26">
            <v>20290</v>
          </cell>
          <cell r="V26">
            <v>24192</v>
          </cell>
          <cell r="W26">
            <v>28484</v>
          </cell>
          <cell r="X26">
            <v>32776</v>
          </cell>
          <cell r="Y26">
            <v>36678</v>
          </cell>
          <cell r="Z26">
            <v>41137</v>
          </cell>
          <cell r="AA26">
            <v>45206</v>
          </cell>
          <cell r="AB26">
            <v>49108</v>
          </cell>
        </row>
        <row r="27">
          <cell r="C27">
            <v>21.445</v>
          </cell>
          <cell r="D27">
            <v>21.445</v>
          </cell>
          <cell r="E27">
            <v>21.445</v>
          </cell>
          <cell r="F27">
            <v>21.445</v>
          </cell>
          <cell r="G27">
            <v>21.445</v>
          </cell>
          <cell r="H27">
            <v>21.445</v>
          </cell>
          <cell r="I27">
            <v>21.762</v>
          </cell>
          <cell r="J27">
            <v>21.762</v>
          </cell>
          <cell r="K27">
            <v>21.762</v>
          </cell>
          <cell r="L27">
            <v>21.762</v>
          </cell>
          <cell r="M27">
            <v>21.762</v>
          </cell>
          <cell r="N27">
            <v>21.763000000000002</v>
          </cell>
          <cell r="Q27">
            <v>21.445</v>
          </cell>
          <cell r="R27">
            <v>21.445</v>
          </cell>
          <cell r="S27">
            <v>21.445</v>
          </cell>
          <cell r="T27">
            <v>21.445</v>
          </cell>
          <cell r="U27">
            <v>21.445</v>
          </cell>
          <cell r="V27">
            <v>21.445</v>
          </cell>
          <cell r="W27">
            <v>21.492999999999999</v>
          </cell>
          <cell r="X27">
            <v>21.527999999999999</v>
          </cell>
          <cell r="Y27">
            <v>21.553000000000001</v>
          </cell>
          <cell r="Z27">
            <v>21.576000000000001</v>
          </cell>
          <cell r="AA27">
            <v>21.591999999999999</v>
          </cell>
          <cell r="AB27">
            <v>21.606000000000002</v>
          </cell>
        </row>
        <row r="28">
          <cell r="C28">
            <v>92042</v>
          </cell>
          <cell r="D28">
            <v>83678</v>
          </cell>
          <cell r="E28">
            <v>92042</v>
          </cell>
          <cell r="F28">
            <v>83678</v>
          </cell>
          <cell r="G28">
            <v>83678</v>
          </cell>
          <cell r="H28">
            <v>83678</v>
          </cell>
          <cell r="I28">
            <v>93403</v>
          </cell>
          <cell r="J28">
            <v>93403</v>
          </cell>
          <cell r="K28">
            <v>84915</v>
          </cell>
          <cell r="L28">
            <v>97037</v>
          </cell>
          <cell r="M28">
            <v>88551</v>
          </cell>
          <cell r="N28">
            <v>84919</v>
          </cell>
          <cell r="Q28">
            <v>92042</v>
          </cell>
          <cell r="R28">
            <v>175720</v>
          </cell>
          <cell r="S28">
            <v>267762</v>
          </cell>
          <cell r="T28">
            <v>351440</v>
          </cell>
          <cell r="U28">
            <v>435118</v>
          </cell>
          <cell r="V28">
            <v>518796</v>
          </cell>
          <cell r="W28">
            <v>612199</v>
          </cell>
          <cell r="X28">
            <v>705602</v>
          </cell>
          <cell r="Y28">
            <v>790517</v>
          </cell>
          <cell r="Z28">
            <v>887554</v>
          </cell>
          <cell r="AA28">
            <v>976105</v>
          </cell>
          <cell r="AB28">
            <v>1061024</v>
          </cell>
        </row>
        <row r="29">
          <cell r="C29">
            <v>40000</v>
          </cell>
          <cell r="D29">
            <v>40000</v>
          </cell>
          <cell r="E29">
            <v>40000</v>
          </cell>
          <cell r="F29">
            <v>31666</v>
          </cell>
          <cell r="G29">
            <v>31666</v>
          </cell>
          <cell r="H29">
            <v>31666</v>
          </cell>
          <cell r="I29">
            <v>31666</v>
          </cell>
          <cell r="J29">
            <v>31666</v>
          </cell>
          <cell r="K29">
            <v>31666</v>
          </cell>
          <cell r="L29">
            <v>31666</v>
          </cell>
          <cell r="M29">
            <v>31666</v>
          </cell>
          <cell r="N29">
            <v>31672</v>
          </cell>
          <cell r="Q29">
            <v>40000</v>
          </cell>
          <cell r="R29">
            <v>80000</v>
          </cell>
          <cell r="S29">
            <v>120000</v>
          </cell>
          <cell r="T29">
            <v>151666</v>
          </cell>
          <cell r="U29">
            <v>183332</v>
          </cell>
          <cell r="V29">
            <v>214998</v>
          </cell>
          <cell r="W29">
            <v>246664</v>
          </cell>
          <cell r="X29">
            <v>278330</v>
          </cell>
          <cell r="Y29">
            <v>309996</v>
          </cell>
          <cell r="Z29">
            <v>341662</v>
          </cell>
          <cell r="AA29">
            <v>373328</v>
          </cell>
          <cell r="AB29">
            <v>405000</v>
          </cell>
        </row>
        <row r="30">
          <cell r="C30">
            <v>6000</v>
          </cell>
          <cell r="D30">
            <v>6000</v>
          </cell>
          <cell r="E30">
            <v>6000</v>
          </cell>
          <cell r="F30">
            <v>4444</v>
          </cell>
          <cell r="G30">
            <v>4444</v>
          </cell>
          <cell r="H30">
            <v>4444</v>
          </cell>
          <cell r="I30">
            <v>4444</v>
          </cell>
          <cell r="J30">
            <v>4444</v>
          </cell>
          <cell r="K30">
            <v>4444</v>
          </cell>
          <cell r="L30">
            <v>4444</v>
          </cell>
          <cell r="M30">
            <v>4444</v>
          </cell>
          <cell r="N30">
            <v>4448</v>
          </cell>
          <cell r="Q30">
            <v>6000</v>
          </cell>
          <cell r="R30">
            <v>12000</v>
          </cell>
          <cell r="S30">
            <v>18000</v>
          </cell>
          <cell r="T30">
            <v>22444</v>
          </cell>
          <cell r="U30">
            <v>26888</v>
          </cell>
          <cell r="V30">
            <v>31332</v>
          </cell>
          <cell r="W30">
            <v>35776</v>
          </cell>
          <cell r="X30">
            <v>40220</v>
          </cell>
          <cell r="Y30">
            <v>44664</v>
          </cell>
          <cell r="Z30">
            <v>49108</v>
          </cell>
          <cell r="AA30">
            <v>53552</v>
          </cell>
          <cell r="AB30">
            <v>58000</v>
          </cell>
        </row>
        <row r="31">
          <cell r="C31">
            <v>46000</v>
          </cell>
          <cell r="D31">
            <v>46000</v>
          </cell>
          <cell r="E31">
            <v>46000</v>
          </cell>
          <cell r="F31">
            <v>36110</v>
          </cell>
          <cell r="G31">
            <v>36110</v>
          </cell>
          <cell r="H31">
            <v>36110</v>
          </cell>
          <cell r="I31">
            <v>36110</v>
          </cell>
          <cell r="J31">
            <v>36110</v>
          </cell>
          <cell r="K31">
            <v>36110</v>
          </cell>
          <cell r="L31">
            <v>36110</v>
          </cell>
          <cell r="M31">
            <v>36110</v>
          </cell>
          <cell r="N31">
            <v>36120</v>
          </cell>
          <cell r="Q31">
            <v>46000</v>
          </cell>
          <cell r="R31">
            <v>92000</v>
          </cell>
          <cell r="S31">
            <v>138000</v>
          </cell>
          <cell r="T31">
            <v>174110</v>
          </cell>
          <cell r="U31">
            <v>210220</v>
          </cell>
          <cell r="V31">
            <v>246330</v>
          </cell>
          <cell r="W31">
            <v>282440</v>
          </cell>
          <cell r="X31">
            <v>318550</v>
          </cell>
          <cell r="Y31">
            <v>354660</v>
          </cell>
          <cell r="Z31">
            <v>390770</v>
          </cell>
          <cell r="AA31">
            <v>426880</v>
          </cell>
          <cell r="AB31">
            <v>463000</v>
          </cell>
        </row>
        <row r="32">
          <cell r="C32">
            <v>138042</v>
          </cell>
          <cell r="D32">
            <v>129678</v>
          </cell>
          <cell r="E32">
            <v>138042</v>
          </cell>
          <cell r="F32">
            <v>119788</v>
          </cell>
          <cell r="G32">
            <v>119788</v>
          </cell>
          <cell r="H32">
            <v>119788</v>
          </cell>
          <cell r="I32">
            <v>129513</v>
          </cell>
          <cell r="J32">
            <v>129513</v>
          </cell>
          <cell r="K32">
            <v>121025</v>
          </cell>
          <cell r="L32">
            <v>133147</v>
          </cell>
          <cell r="M32">
            <v>124661</v>
          </cell>
          <cell r="N32">
            <v>121039</v>
          </cell>
          <cell r="Q32">
            <v>138042</v>
          </cell>
          <cell r="R32">
            <v>267720</v>
          </cell>
          <cell r="S32">
            <v>405762</v>
          </cell>
          <cell r="T32">
            <v>525550</v>
          </cell>
          <cell r="U32">
            <v>645338</v>
          </cell>
          <cell r="V32">
            <v>765126</v>
          </cell>
          <cell r="W32">
            <v>894639</v>
          </cell>
          <cell r="X32">
            <v>1024152</v>
          </cell>
          <cell r="Y32">
            <v>1145177</v>
          </cell>
          <cell r="Z32">
            <v>1278324</v>
          </cell>
          <cell r="AA32">
            <v>1402985</v>
          </cell>
          <cell r="AB32">
            <v>1524024</v>
          </cell>
        </row>
        <row r="35">
          <cell r="C35">
            <v>7700</v>
          </cell>
          <cell r="D35">
            <v>7000</v>
          </cell>
          <cell r="E35">
            <v>7700</v>
          </cell>
          <cell r="F35">
            <v>7000</v>
          </cell>
          <cell r="G35">
            <v>7000</v>
          </cell>
          <cell r="H35">
            <v>7000</v>
          </cell>
          <cell r="I35">
            <v>7700</v>
          </cell>
          <cell r="J35">
            <v>7700</v>
          </cell>
          <cell r="K35">
            <v>7000</v>
          </cell>
          <cell r="L35">
            <v>8000</v>
          </cell>
          <cell r="M35">
            <v>7300</v>
          </cell>
          <cell r="N35">
            <v>7000</v>
          </cell>
          <cell r="Q35">
            <v>7700</v>
          </cell>
          <cell r="R35">
            <v>14700</v>
          </cell>
          <cell r="S35">
            <v>22400</v>
          </cell>
          <cell r="T35">
            <v>29400</v>
          </cell>
          <cell r="U35">
            <v>36400</v>
          </cell>
          <cell r="V35">
            <v>43400</v>
          </cell>
          <cell r="W35">
            <v>51100</v>
          </cell>
          <cell r="X35">
            <v>58800</v>
          </cell>
          <cell r="Y35">
            <v>65800</v>
          </cell>
          <cell r="Z35">
            <v>73800</v>
          </cell>
          <cell r="AA35">
            <v>81100</v>
          </cell>
          <cell r="AB35">
            <v>88100</v>
          </cell>
        </row>
        <row r="36">
          <cell r="C36">
            <v>21.463000000000001</v>
          </cell>
          <cell r="D36">
            <v>21.463000000000001</v>
          </cell>
          <cell r="E36">
            <v>21.463000000000001</v>
          </cell>
          <cell r="F36">
            <v>21.463000000000001</v>
          </cell>
          <cell r="G36">
            <v>21.463000000000001</v>
          </cell>
          <cell r="H36">
            <v>21.463000000000001</v>
          </cell>
          <cell r="I36">
            <v>21.779</v>
          </cell>
          <cell r="J36">
            <v>21.779</v>
          </cell>
          <cell r="K36">
            <v>21.779</v>
          </cell>
          <cell r="L36">
            <v>21.779</v>
          </cell>
          <cell r="M36">
            <v>21.779</v>
          </cell>
          <cell r="N36">
            <v>21.779</v>
          </cell>
          <cell r="Q36">
            <v>21.463000000000001</v>
          </cell>
          <cell r="R36">
            <v>21.463000000000001</v>
          </cell>
          <cell r="S36">
            <v>21.463000000000001</v>
          </cell>
          <cell r="T36">
            <v>21.463000000000001</v>
          </cell>
          <cell r="U36">
            <v>21.463000000000001</v>
          </cell>
          <cell r="V36">
            <v>21.463000000000001</v>
          </cell>
          <cell r="W36">
            <v>21.51</v>
          </cell>
          <cell r="X36">
            <v>21.545999999999999</v>
          </cell>
          <cell r="Y36">
            <v>21.57</v>
          </cell>
          <cell r="Z36">
            <v>21.593</v>
          </cell>
          <cell r="AA36">
            <v>21.61</v>
          </cell>
          <cell r="AB36">
            <v>21.623000000000001</v>
          </cell>
        </row>
        <row r="37">
          <cell r="C37">
            <v>165263</v>
          </cell>
          <cell r="D37">
            <v>150239</v>
          </cell>
          <cell r="E37">
            <v>165263</v>
          </cell>
          <cell r="F37">
            <v>150239</v>
          </cell>
          <cell r="G37">
            <v>150239</v>
          </cell>
          <cell r="H37">
            <v>150239</v>
          </cell>
          <cell r="I37">
            <v>167697</v>
          </cell>
          <cell r="J37">
            <v>167697</v>
          </cell>
          <cell r="K37">
            <v>152451</v>
          </cell>
          <cell r="L37">
            <v>174231</v>
          </cell>
          <cell r="M37">
            <v>158987</v>
          </cell>
          <cell r="N37">
            <v>152455</v>
          </cell>
          <cell r="Q37">
            <v>165263</v>
          </cell>
          <cell r="R37">
            <v>315502</v>
          </cell>
          <cell r="S37">
            <v>480765</v>
          </cell>
          <cell r="T37">
            <v>631004</v>
          </cell>
          <cell r="U37">
            <v>781243</v>
          </cell>
          <cell r="V37">
            <v>931482</v>
          </cell>
          <cell r="W37">
            <v>1099179</v>
          </cell>
          <cell r="X37">
            <v>1266876</v>
          </cell>
          <cell r="Y37">
            <v>1419327</v>
          </cell>
          <cell r="Z37">
            <v>1593558</v>
          </cell>
          <cell r="AA37">
            <v>1752545</v>
          </cell>
          <cell r="AB37">
            <v>1905000</v>
          </cell>
        </row>
        <row r="38">
          <cell r="C38">
            <v>80000</v>
          </cell>
          <cell r="D38">
            <v>80000</v>
          </cell>
          <cell r="E38">
            <v>80000</v>
          </cell>
          <cell r="F38">
            <v>63332</v>
          </cell>
          <cell r="G38">
            <v>63332</v>
          </cell>
          <cell r="H38">
            <v>63332</v>
          </cell>
          <cell r="I38">
            <v>63332</v>
          </cell>
          <cell r="J38">
            <v>63332</v>
          </cell>
          <cell r="K38">
            <v>63332</v>
          </cell>
          <cell r="L38">
            <v>63332</v>
          </cell>
          <cell r="M38">
            <v>63332</v>
          </cell>
          <cell r="N38">
            <v>63344</v>
          </cell>
          <cell r="Q38">
            <v>80000</v>
          </cell>
          <cell r="R38">
            <v>160000</v>
          </cell>
          <cell r="S38">
            <v>240000</v>
          </cell>
          <cell r="T38">
            <v>303332</v>
          </cell>
          <cell r="U38">
            <v>366664</v>
          </cell>
          <cell r="V38">
            <v>429996</v>
          </cell>
          <cell r="W38">
            <v>493328</v>
          </cell>
          <cell r="X38">
            <v>556660</v>
          </cell>
          <cell r="Y38">
            <v>619992</v>
          </cell>
          <cell r="Z38">
            <v>683324</v>
          </cell>
          <cell r="AA38">
            <v>746656</v>
          </cell>
          <cell r="AB38">
            <v>810000</v>
          </cell>
        </row>
        <row r="39">
          <cell r="C39">
            <v>12000</v>
          </cell>
          <cell r="D39">
            <v>12000</v>
          </cell>
          <cell r="E39">
            <v>12000</v>
          </cell>
          <cell r="F39">
            <v>8888</v>
          </cell>
          <cell r="G39">
            <v>8888</v>
          </cell>
          <cell r="H39">
            <v>8888</v>
          </cell>
          <cell r="I39">
            <v>8888</v>
          </cell>
          <cell r="J39">
            <v>8888</v>
          </cell>
          <cell r="K39">
            <v>8888</v>
          </cell>
          <cell r="L39">
            <v>8888</v>
          </cell>
          <cell r="M39">
            <v>8888</v>
          </cell>
          <cell r="N39">
            <v>8896</v>
          </cell>
          <cell r="Q39">
            <v>12000</v>
          </cell>
          <cell r="R39">
            <v>24000</v>
          </cell>
          <cell r="S39">
            <v>36000</v>
          </cell>
          <cell r="T39">
            <v>44888</v>
          </cell>
          <cell r="U39">
            <v>53776</v>
          </cell>
          <cell r="V39">
            <v>62664</v>
          </cell>
          <cell r="W39">
            <v>71552</v>
          </cell>
          <cell r="X39">
            <v>80440</v>
          </cell>
          <cell r="Y39">
            <v>89328</v>
          </cell>
          <cell r="Z39">
            <v>98216</v>
          </cell>
          <cell r="AA39">
            <v>107104</v>
          </cell>
          <cell r="AB39">
            <v>116000</v>
          </cell>
        </row>
        <row r="40">
          <cell r="C40">
            <v>92000</v>
          </cell>
          <cell r="D40">
            <v>92000</v>
          </cell>
          <cell r="E40">
            <v>92000</v>
          </cell>
          <cell r="F40">
            <v>72220</v>
          </cell>
          <cell r="G40">
            <v>72220</v>
          </cell>
          <cell r="H40">
            <v>72220</v>
          </cell>
          <cell r="I40">
            <v>72220</v>
          </cell>
          <cell r="J40">
            <v>72220</v>
          </cell>
          <cell r="K40">
            <v>72220</v>
          </cell>
          <cell r="L40">
            <v>72220</v>
          </cell>
          <cell r="M40">
            <v>72220</v>
          </cell>
          <cell r="N40">
            <v>72240</v>
          </cell>
          <cell r="Q40">
            <v>92000</v>
          </cell>
          <cell r="R40">
            <v>184000</v>
          </cell>
          <cell r="S40">
            <v>276000</v>
          </cell>
          <cell r="T40">
            <v>348220</v>
          </cell>
          <cell r="U40">
            <v>420440</v>
          </cell>
          <cell r="V40">
            <v>492660</v>
          </cell>
          <cell r="W40">
            <v>564880</v>
          </cell>
          <cell r="X40">
            <v>637100</v>
          </cell>
          <cell r="Y40">
            <v>709320</v>
          </cell>
          <cell r="Z40">
            <v>781540</v>
          </cell>
          <cell r="AA40">
            <v>853760</v>
          </cell>
          <cell r="AB40">
            <v>926000</v>
          </cell>
        </row>
        <row r="41">
          <cell r="C41">
            <v>257263</v>
          </cell>
          <cell r="D41">
            <v>242239</v>
          </cell>
          <cell r="E41">
            <v>257263</v>
          </cell>
          <cell r="F41">
            <v>222459</v>
          </cell>
          <cell r="G41">
            <v>222459</v>
          </cell>
          <cell r="H41">
            <v>222459</v>
          </cell>
          <cell r="I41">
            <v>239917</v>
          </cell>
          <cell r="J41">
            <v>239917</v>
          </cell>
          <cell r="K41">
            <v>224671</v>
          </cell>
          <cell r="L41">
            <v>246451</v>
          </cell>
          <cell r="M41">
            <v>231207</v>
          </cell>
          <cell r="N41">
            <v>224695</v>
          </cell>
          <cell r="Q41">
            <v>257263</v>
          </cell>
          <cell r="R41">
            <v>499502</v>
          </cell>
          <cell r="S41">
            <v>756765</v>
          </cell>
          <cell r="T41">
            <v>979224</v>
          </cell>
          <cell r="U41">
            <v>1201683</v>
          </cell>
          <cell r="V41">
            <v>1424142</v>
          </cell>
          <cell r="W41">
            <v>1664059</v>
          </cell>
          <cell r="X41">
            <v>1903976</v>
          </cell>
          <cell r="Y41">
            <v>2128647</v>
          </cell>
          <cell r="Z41">
            <v>2375098</v>
          </cell>
          <cell r="AA41">
            <v>2606305</v>
          </cell>
          <cell r="AB41">
            <v>2831000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</row>
        <row r="45">
          <cell r="C45">
            <v>10.589</v>
          </cell>
          <cell r="D45">
            <v>10.506</v>
          </cell>
          <cell r="E45">
            <v>9.9909999999999997</v>
          </cell>
          <cell r="F45">
            <v>11.956</v>
          </cell>
          <cell r="G45">
            <v>13.939</v>
          </cell>
          <cell r="H45">
            <v>10.384</v>
          </cell>
          <cell r="I45">
            <v>9.9160000000000004</v>
          </cell>
          <cell r="J45">
            <v>12.156000000000001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</row>
        <row r="49">
          <cell r="C49">
            <v>7700</v>
          </cell>
          <cell r="D49">
            <v>7000</v>
          </cell>
          <cell r="E49">
            <v>7700</v>
          </cell>
          <cell r="F49">
            <v>7000</v>
          </cell>
          <cell r="G49">
            <v>7000</v>
          </cell>
          <cell r="H49">
            <v>7000</v>
          </cell>
          <cell r="I49">
            <v>7700</v>
          </cell>
          <cell r="J49">
            <v>7700</v>
          </cell>
          <cell r="K49">
            <v>7000</v>
          </cell>
          <cell r="L49">
            <v>8000</v>
          </cell>
          <cell r="M49">
            <v>7300</v>
          </cell>
          <cell r="N49">
            <v>7000</v>
          </cell>
          <cell r="Q49">
            <v>7700</v>
          </cell>
          <cell r="R49">
            <v>14700</v>
          </cell>
          <cell r="S49">
            <v>22400</v>
          </cell>
          <cell r="T49">
            <v>29400</v>
          </cell>
          <cell r="U49">
            <v>36400</v>
          </cell>
          <cell r="V49">
            <v>43400</v>
          </cell>
          <cell r="W49">
            <v>51100</v>
          </cell>
          <cell r="X49">
            <v>58800</v>
          </cell>
          <cell r="Y49">
            <v>65800</v>
          </cell>
          <cell r="Z49">
            <v>73800</v>
          </cell>
          <cell r="AA49">
            <v>81100</v>
          </cell>
          <cell r="AB49">
            <v>88100</v>
          </cell>
        </row>
        <row r="50">
          <cell r="C50">
            <v>257263</v>
          </cell>
          <cell r="D50">
            <v>242239</v>
          </cell>
          <cell r="E50">
            <v>257263</v>
          </cell>
          <cell r="F50">
            <v>222459</v>
          </cell>
          <cell r="G50">
            <v>222459</v>
          </cell>
          <cell r="H50">
            <v>222459</v>
          </cell>
          <cell r="I50">
            <v>239917</v>
          </cell>
          <cell r="J50">
            <v>239917</v>
          </cell>
          <cell r="K50">
            <v>224671</v>
          </cell>
          <cell r="L50">
            <v>246451</v>
          </cell>
          <cell r="M50">
            <v>231207</v>
          </cell>
          <cell r="N50">
            <v>224695</v>
          </cell>
          <cell r="Q50">
            <v>257263</v>
          </cell>
          <cell r="R50">
            <v>499502</v>
          </cell>
          <cell r="S50">
            <v>756765</v>
          </cell>
          <cell r="T50">
            <v>979224</v>
          </cell>
          <cell r="U50">
            <v>1201683</v>
          </cell>
          <cell r="V50">
            <v>1424142</v>
          </cell>
          <cell r="W50">
            <v>1664059</v>
          </cell>
          <cell r="X50">
            <v>1903976</v>
          </cell>
          <cell r="Y50">
            <v>2128647</v>
          </cell>
          <cell r="Z50">
            <v>2375098</v>
          </cell>
          <cell r="AA50">
            <v>2606305</v>
          </cell>
          <cell r="AB50">
            <v>2831000</v>
          </cell>
        </row>
      </sheetData>
      <sheetData sheetId="3" refreshError="1">
        <row r="2">
          <cell r="C2">
            <v>1</v>
          </cell>
          <cell r="D2">
            <v>2</v>
          </cell>
          <cell r="E2">
            <v>3</v>
          </cell>
          <cell r="F2">
            <v>4</v>
          </cell>
          <cell r="G2">
            <v>5</v>
          </cell>
          <cell r="H2">
            <v>6</v>
          </cell>
          <cell r="I2">
            <v>7</v>
          </cell>
          <cell r="J2">
            <v>8</v>
          </cell>
          <cell r="K2">
            <v>9</v>
          </cell>
          <cell r="L2">
            <v>10</v>
          </cell>
          <cell r="M2">
            <v>11</v>
          </cell>
          <cell r="N2">
            <v>12</v>
          </cell>
        </row>
        <row r="3">
          <cell r="C3" t="str">
            <v>JANV.</v>
          </cell>
          <cell r="D3" t="str">
            <v>FEVR.</v>
          </cell>
          <cell r="E3" t="str">
            <v>MARS</v>
          </cell>
          <cell r="F3" t="str">
            <v>AVRIL</v>
          </cell>
          <cell r="G3" t="str">
            <v>MAI</v>
          </cell>
          <cell r="H3" t="str">
            <v>JUIN</v>
          </cell>
          <cell r="I3" t="str">
            <v>JUIL.</v>
          </cell>
          <cell r="J3" t="str">
            <v>AOUT</v>
          </cell>
          <cell r="K3" t="str">
            <v>SEPT.</v>
          </cell>
          <cell r="L3" t="str">
            <v>OCT.</v>
          </cell>
          <cell r="M3" t="str">
            <v>NOV.</v>
          </cell>
          <cell r="N3" t="str">
            <v>DEC.</v>
          </cell>
        </row>
        <row r="5">
          <cell r="C5">
            <v>3171</v>
          </cell>
          <cell r="D5">
            <v>3020</v>
          </cell>
          <cell r="E5">
            <v>2869</v>
          </cell>
          <cell r="F5">
            <v>2718</v>
          </cell>
          <cell r="G5">
            <v>2567</v>
          </cell>
          <cell r="H5">
            <v>3020</v>
          </cell>
          <cell r="I5">
            <v>3322</v>
          </cell>
          <cell r="J5">
            <v>3322</v>
          </cell>
          <cell r="K5">
            <v>2940</v>
          </cell>
          <cell r="L5">
            <v>3381</v>
          </cell>
          <cell r="M5">
            <v>3087</v>
          </cell>
          <cell r="N5">
            <v>2940</v>
          </cell>
        </row>
        <row r="6">
          <cell r="C6">
            <v>21.53</v>
          </cell>
          <cell r="D6">
            <v>21.53</v>
          </cell>
          <cell r="E6">
            <v>21.53</v>
          </cell>
          <cell r="F6">
            <v>21.53</v>
          </cell>
          <cell r="G6">
            <v>21.53</v>
          </cell>
          <cell r="H6">
            <v>21.53</v>
          </cell>
          <cell r="I6">
            <v>21.49</v>
          </cell>
          <cell r="J6">
            <v>21.49</v>
          </cell>
          <cell r="K6">
            <v>21.49</v>
          </cell>
          <cell r="L6">
            <v>21.49</v>
          </cell>
          <cell r="M6">
            <v>21.49</v>
          </cell>
          <cell r="N6">
            <v>21.450700000000001</v>
          </cell>
        </row>
        <row r="7">
          <cell r="C7">
            <v>68271.63</v>
          </cell>
          <cell r="D7">
            <v>65020.6</v>
          </cell>
          <cell r="E7">
            <v>61769.57</v>
          </cell>
          <cell r="F7">
            <v>58518.54</v>
          </cell>
          <cell r="G7">
            <v>55267.51</v>
          </cell>
          <cell r="H7">
            <v>65020.6</v>
          </cell>
          <cell r="I7">
            <v>71389.78</v>
          </cell>
          <cell r="J7">
            <v>71389.78</v>
          </cell>
          <cell r="K7">
            <v>63180.6</v>
          </cell>
          <cell r="L7">
            <v>72657.69</v>
          </cell>
          <cell r="M7">
            <v>66339.63</v>
          </cell>
          <cell r="N7">
            <v>63065.06</v>
          </cell>
        </row>
        <row r="8">
          <cell r="E8">
            <v>0</v>
          </cell>
        </row>
        <row r="9">
          <cell r="E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C11">
            <v>3171</v>
          </cell>
          <cell r="D11">
            <v>3020</v>
          </cell>
          <cell r="E11">
            <v>2869</v>
          </cell>
          <cell r="F11">
            <v>2718</v>
          </cell>
          <cell r="G11">
            <v>2567</v>
          </cell>
          <cell r="H11">
            <v>3020</v>
          </cell>
          <cell r="I11">
            <v>3322</v>
          </cell>
          <cell r="J11">
            <v>3322</v>
          </cell>
          <cell r="K11">
            <v>2940</v>
          </cell>
          <cell r="L11">
            <v>3381</v>
          </cell>
          <cell r="M11">
            <v>3087</v>
          </cell>
          <cell r="N11">
            <v>2940</v>
          </cell>
        </row>
        <row r="12">
          <cell r="C12">
            <v>21.53</v>
          </cell>
          <cell r="D12">
            <v>21.53</v>
          </cell>
          <cell r="E12">
            <v>21.53</v>
          </cell>
          <cell r="F12">
            <v>21.53</v>
          </cell>
          <cell r="G12">
            <v>21.53</v>
          </cell>
          <cell r="H12">
            <v>21.53</v>
          </cell>
          <cell r="I12">
            <v>21.49</v>
          </cell>
          <cell r="J12">
            <v>21.49</v>
          </cell>
          <cell r="K12">
            <v>21.49</v>
          </cell>
          <cell r="L12">
            <v>21.49</v>
          </cell>
          <cell r="M12">
            <v>21.49</v>
          </cell>
          <cell r="N12">
            <v>21.451000000000001</v>
          </cell>
        </row>
        <row r="13">
          <cell r="C13">
            <v>68271.63</v>
          </cell>
          <cell r="D13">
            <v>65020.6</v>
          </cell>
          <cell r="E13">
            <v>61769.57</v>
          </cell>
          <cell r="F13">
            <v>58518.54</v>
          </cell>
          <cell r="G13">
            <v>55267.51</v>
          </cell>
          <cell r="H13">
            <v>65020.6</v>
          </cell>
          <cell r="I13">
            <v>71389.78</v>
          </cell>
          <cell r="J13">
            <v>71389.78</v>
          </cell>
          <cell r="K13">
            <v>63180.6</v>
          </cell>
          <cell r="L13">
            <v>72657.69</v>
          </cell>
          <cell r="M13">
            <v>66339.63</v>
          </cell>
          <cell r="N13">
            <v>63065.06</v>
          </cell>
        </row>
        <row r="14">
          <cell r="C14">
            <v>31673.68</v>
          </cell>
          <cell r="D14">
            <v>31673.68</v>
          </cell>
          <cell r="E14">
            <v>31673.68</v>
          </cell>
          <cell r="F14">
            <v>31673.68</v>
          </cell>
          <cell r="G14">
            <v>31673.68</v>
          </cell>
          <cell r="H14">
            <v>31673.68</v>
          </cell>
          <cell r="I14">
            <v>31673.68</v>
          </cell>
          <cell r="J14">
            <v>31673.68</v>
          </cell>
          <cell r="K14">
            <v>31673.68</v>
          </cell>
          <cell r="L14">
            <v>31673.68</v>
          </cell>
          <cell r="M14">
            <v>31673.68</v>
          </cell>
          <cell r="N14">
            <v>31673.68</v>
          </cell>
        </row>
        <row r="15">
          <cell r="C15">
            <v>4439.17</v>
          </cell>
          <cell r="D15">
            <v>4439.17</v>
          </cell>
          <cell r="E15">
            <v>4439.17</v>
          </cell>
          <cell r="F15">
            <v>4439.17</v>
          </cell>
          <cell r="G15">
            <v>4439.17</v>
          </cell>
          <cell r="H15">
            <v>4439.17</v>
          </cell>
          <cell r="I15">
            <v>4439.17</v>
          </cell>
          <cell r="J15">
            <v>4439.17</v>
          </cell>
          <cell r="K15">
            <v>4439.17</v>
          </cell>
          <cell r="L15">
            <v>4439.17</v>
          </cell>
          <cell r="M15">
            <v>4439.17</v>
          </cell>
          <cell r="N15">
            <v>4439.17</v>
          </cell>
        </row>
        <row r="16">
          <cell r="C16">
            <v>36112.85</v>
          </cell>
          <cell r="D16">
            <v>36112.85</v>
          </cell>
          <cell r="E16">
            <v>36112.85</v>
          </cell>
          <cell r="F16">
            <v>36112.85</v>
          </cell>
          <cell r="G16">
            <v>36112.85</v>
          </cell>
          <cell r="H16">
            <v>36112.85</v>
          </cell>
          <cell r="I16">
            <v>36112.85</v>
          </cell>
          <cell r="J16">
            <v>36112.85</v>
          </cell>
          <cell r="K16">
            <v>36112.85</v>
          </cell>
          <cell r="L16">
            <v>36112.85</v>
          </cell>
          <cell r="M16">
            <v>36112.85</v>
          </cell>
          <cell r="N16">
            <v>36112.85</v>
          </cell>
        </row>
        <row r="17">
          <cell r="C17">
            <v>104384.48000000001</v>
          </cell>
          <cell r="D17">
            <v>101133.45</v>
          </cell>
          <cell r="E17">
            <v>97882.42</v>
          </cell>
          <cell r="F17">
            <v>94631.39</v>
          </cell>
          <cell r="G17">
            <v>91380.36</v>
          </cell>
          <cell r="H17">
            <v>101133.45</v>
          </cell>
          <cell r="I17">
            <v>107502.63</v>
          </cell>
          <cell r="J17">
            <v>107502.63</v>
          </cell>
          <cell r="K17">
            <v>99293.45</v>
          </cell>
          <cell r="L17">
            <v>108770.54000000001</v>
          </cell>
          <cell r="M17">
            <v>102452.48000000001</v>
          </cell>
          <cell r="N17">
            <v>99177.91</v>
          </cell>
        </row>
        <row r="18">
          <cell r="N18">
            <v>15119.574911160336</v>
          </cell>
        </row>
        <row r="20">
          <cell r="C20">
            <v>4158</v>
          </cell>
          <cell r="D20">
            <v>3960</v>
          </cell>
          <cell r="E20">
            <v>3762</v>
          </cell>
          <cell r="F20">
            <v>3960</v>
          </cell>
          <cell r="G20">
            <v>3564</v>
          </cell>
          <cell r="H20">
            <v>3960</v>
          </cell>
          <cell r="I20">
            <v>4356</v>
          </cell>
          <cell r="J20">
            <v>4356</v>
          </cell>
          <cell r="K20">
            <v>4684</v>
          </cell>
          <cell r="L20">
            <v>4389</v>
          </cell>
          <cell r="M20">
            <v>3696</v>
          </cell>
          <cell r="N20">
            <v>3696</v>
          </cell>
        </row>
        <row r="21">
          <cell r="C21">
            <v>21.49</v>
          </cell>
          <cell r="D21">
            <v>21.49</v>
          </cell>
          <cell r="E21">
            <v>21.49</v>
          </cell>
          <cell r="F21">
            <v>21.49</v>
          </cell>
          <cell r="G21">
            <v>21.49</v>
          </cell>
          <cell r="H21">
            <v>21.49</v>
          </cell>
          <cell r="I21">
            <v>21.45</v>
          </cell>
          <cell r="J21">
            <v>21.45</v>
          </cell>
          <cell r="K21">
            <v>21.45</v>
          </cell>
          <cell r="L21">
            <v>21.45</v>
          </cell>
          <cell r="M21">
            <v>21.45</v>
          </cell>
          <cell r="N21">
            <v>21.4498</v>
          </cell>
        </row>
        <row r="22">
          <cell r="C22">
            <v>89355.42</v>
          </cell>
          <cell r="D22">
            <v>85100.4</v>
          </cell>
          <cell r="E22">
            <v>80845.38</v>
          </cell>
          <cell r="F22">
            <v>85100.4</v>
          </cell>
          <cell r="G22">
            <v>76590.36</v>
          </cell>
          <cell r="H22">
            <v>85100.4</v>
          </cell>
          <cell r="I22">
            <v>93436.2</v>
          </cell>
          <cell r="J22">
            <v>93436.2</v>
          </cell>
          <cell r="K22">
            <v>100471.8</v>
          </cell>
          <cell r="L22">
            <v>94144.05</v>
          </cell>
          <cell r="M22">
            <v>79279.199999999997</v>
          </cell>
          <cell r="N22">
            <v>79278.460000000006</v>
          </cell>
        </row>
        <row r="23">
          <cell r="E23">
            <v>111</v>
          </cell>
          <cell r="L23">
            <v>988</v>
          </cell>
          <cell r="M23">
            <v>1235</v>
          </cell>
          <cell r="N23">
            <v>988</v>
          </cell>
        </row>
        <row r="24">
          <cell r="C24">
            <v>22.49</v>
          </cell>
          <cell r="D24">
            <v>22.49</v>
          </cell>
          <cell r="E24">
            <v>22.49</v>
          </cell>
          <cell r="L24">
            <v>21.45</v>
          </cell>
          <cell r="M24">
            <v>21.45</v>
          </cell>
          <cell r="N24">
            <v>21.4498</v>
          </cell>
        </row>
        <row r="25">
          <cell r="C25">
            <v>0</v>
          </cell>
          <cell r="D25">
            <v>0</v>
          </cell>
          <cell r="E25">
            <v>2496.39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21192.6</v>
          </cell>
          <cell r="M25">
            <v>26490.75</v>
          </cell>
          <cell r="N25">
            <v>21192.400000000001</v>
          </cell>
        </row>
        <row r="26">
          <cell r="C26">
            <v>4158</v>
          </cell>
          <cell r="D26">
            <v>3960</v>
          </cell>
          <cell r="E26">
            <v>3873</v>
          </cell>
          <cell r="F26">
            <v>3960</v>
          </cell>
          <cell r="G26">
            <v>3564</v>
          </cell>
          <cell r="H26">
            <v>3960</v>
          </cell>
          <cell r="I26">
            <v>4356</v>
          </cell>
          <cell r="J26">
            <v>4356</v>
          </cell>
          <cell r="K26">
            <v>4684</v>
          </cell>
          <cell r="L26">
            <v>5377</v>
          </cell>
          <cell r="M26">
            <v>4931</v>
          </cell>
          <cell r="N26">
            <v>4684</v>
          </cell>
        </row>
        <row r="27">
          <cell r="C27">
            <v>21.49</v>
          </cell>
          <cell r="D27">
            <v>21.49</v>
          </cell>
          <cell r="E27">
            <v>21.518999999999998</v>
          </cell>
          <cell r="F27">
            <v>21.49</v>
          </cell>
          <cell r="G27">
            <v>21.49</v>
          </cell>
          <cell r="H27">
            <v>21.49</v>
          </cell>
          <cell r="I27">
            <v>21.45</v>
          </cell>
          <cell r="J27">
            <v>21.45</v>
          </cell>
          <cell r="K27">
            <v>21.45</v>
          </cell>
          <cell r="L27">
            <v>21.45</v>
          </cell>
          <cell r="M27">
            <v>21.45</v>
          </cell>
          <cell r="N27">
            <v>21.45</v>
          </cell>
        </row>
        <row r="28">
          <cell r="C28">
            <v>89355.42</v>
          </cell>
          <cell r="D28">
            <v>85100.4</v>
          </cell>
          <cell r="E28">
            <v>83341.77</v>
          </cell>
          <cell r="F28">
            <v>85100.4</v>
          </cell>
          <cell r="G28">
            <v>76590.36</v>
          </cell>
          <cell r="H28">
            <v>85100.4</v>
          </cell>
          <cell r="I28">
            <v>93436.2</v>
          </cell>
          <cell r="J28">
            <v>93436.2</v>
          </cell>
          <cell r="K28">
            <v>100471.8</v>
          </cell>
          <cell r="L28">
            <v>115336.65</v>
          </cell>
          <cell r="M28">
            <v>105769.95</v>
          </cell>
          <cell r="N28">
            <v>100470.86000000002</v>
          </cell>
        </row>
        <row r="29">
          <cell r="C29">
            <v>31673.68</v>
          </cell>
          <cell r="D29">
            <v>31673.68</v>
          </cell>
          <cell r="E29">
            <v>31673.68</v>
          </cell>
          <cell r="F29">
            <v>31673.68</v>
          </cell>
          <cell r="G29">
            <v>31673.68</v>
          </cell>
          <cell r="H29">
            <v>31673.68</v>
          </cell>
          <cell r="I29">
            <v>31673.68</v>
          </cell>
          <cell r="J29">
            <v>31673.68</v>
          </cell>
          <cell r="K29">
            <v>31673.68</v>
          </cell>
          <cell r="L29">
            <v>31673.68</v>
          </cell>
          <cell r="M29">
            <v>31673.68</v>
          </cell>
          <cell r="N29">
            <v>31673.68</v>
          </cell>
        </row>
        <row r="30">
          <cell r="C30">
            <v>4439.17</v>
          </cell>
          <cell r="D30">
            <v>4439.17</v>
          </cell>
          <cell r="E30">
            <v>4439.17</v>
          </cell>
          <cell r="F30">
            <v>4439.17</v>
          </cell>
          <cell r="G30">
            <v>4439.17</v>
          </cell>
          <cell r="H30">
            <v>4439.17</v>
          </cell>
          <cell r="I30">
            <v>4439.17</v>
          </cell>
          <cell r="J30">
            <v>4439.17</v>
          </cell>
          <cell r="K30">
            <v>4439.17</v>
          </cell>
          <cell r="L30">
            <v>4439.17</v>
          </cell>
          <cell r="M30">
            <v>4439.17</v>
          </cell>
          <cell r="N30">
            <v>4439.17</v>
          </cell>
        </row>
        <row r="31">
          <cell r="C31">
            <v>36112.85</v>
          </cell>
          <cell r="D31">
            <v>36112.85</v>
          </cell>
          <cell r="E31">
            <v>36112.85</v>
          </cell>
          <cell r="F31">
            <v>36112.85</v>
          </cell>
          <cell r="G31">
            <v>36112.85</v>
          </cell>
          <cell r="H31">
            <v>36112.85</v>
          </cell>
          <cell r="I31">
            <v>36112.85</v>
          </cell>
          <cell r="J31">
            <v>36112.85</v>
          </cell>
          <cell r="K31">
            <v>36112.85</v>
          </cell>
          <cell r="L31">
            <v>36112.85</v>
          </cell>
          <cell r="M31">
            <v>36112.85</v>
          </cell>
          <cell r="N31">
            <v>36112.85</v>
          </cell>
        </row>
        <row r="32">
          <cell r="C32">
            <v>125468.26999999999</v>
          </cell>
          <cell r="D32">
            <v>121213.25</v>
          </cell>
          <cell r="E32">
            <v>119454.62</v>
          </cell>
          <cell r="F32">
            <v>121213.25</v>
          </cell>
          <cell r="G32">
            <v>112703.20999999999</v>
          </cell>
          <cell r="H32">
            <v>121213.25</v>
          </cell>
          <cell r="I32">
            <v>129549.04999999999</v>
          </cell>
          <cell r="J32">
            <v>129549.04999999999</v>
          </cell>
          <cell r="K32">
            <v>136584.65</v>
          </cell>
          <cell r="L32">
            <v>151449.5</v>
          </cell>
          <cell r="M32">
            <v>141882.79999999999</v>
          </cell>
          <cell r="N32">
            <v>136583.71000000002</v>
          </cell>
        </row>
        <row r="33">
          <cell r="N33">
            <v>20822.052360139463</v>
          </cell>
        </row>
        <row r="35">
          <cell r="C35">
            <v>7329</v>
          </cell>
          <cell r="D35">
            <v>6980</v>
          </cell>
          <cell r="E35">
            <v>6742</v>
          </cell>
          <cell r="F35">
            <v>6678</v>
          </cell>
          <cell r="G35">
            <v>6131</v>
          </cell>
          <cell r="H35">
            <v>6980</v>
          </cell>
          <cell r="I35">
            <v>7678</v>
          </cell>
          <cell r="J35">
            <v>7678</v>
          </cell>
          <cell r="K35">
            <v>7624</v>
          </cell>
          <cell r="L35">
            <v>8758</v>
          </cell>
          <cell r="M35">
            <v>8018</v>
          </cell>
          <cell r="N35">
            <v>7624</v>
          </cell>
        </row>
        <row r="36">
          <cell r="C36">
            <v>21.507000000000001</v>
          </cell>
          <cell r="D36">
            <v>21.507000000000001</v>
          </cell>
          <cell r="E36">
            <v>21.523</v>
          </cell>
          <cell r="F36">
            <v>21.506</v>
          </cell>
          <cell r="G36">
            <v>21.507000000000001</v>
          </cell>
          <cell r="H36">
            <v>21.507000000000001</v>
          </cell>
          <cell r="I36">
            <v>21.466999999999999</v>
          </cell>
          <cell r="J36">
            <v>21.466999999999999</v>
          </cell>
          <cell r="K36">
            <v>21.465</v>
          </cell>
          <cell r="L36">
            <v>21.465</v>
          </cell>
          <cell r="M36">
            <v>21.465</v>
          </cell>
          <cell r="N36">
            <v>21.45</v>
          </cell>
        </row>
        <row r="37">
          <cell r="C37">
            <v>157627.04999999999</v>
          </cell>
          <cell r="D37">
            <v>150121</v>
          </cell>
          <cell r="E37">
            <v>145111.34</v>
          </cell>
          <cell r="F37">
            <v>143618.94</v>
          </cell>
          <cell r="G37">
            <v>131857.87</v>
          </cell>
          <cell r="H37">
            <v>150121</v>
          </cell>
          <cell r="I37">
            <v>164825.97999999998</v>
          </cell>
          <cell r="J37">
            <v>164825.97999999998</v>
          </cell>
          <cell r="K37">
            <v>163652.4</v>
          </cell>
          <cell r="L37">
            <v>187994.34</v>
          </cell>
          <cell r="M37">
            <v>172109.58000000002</v>
          </cell>
          <cell r="N37">
            <v>163535.92000000001</v>
          </cell>
        </row>
        <row r="38">
          <cell r="C38">
            <v>63347.360000000001</v>
          </cell>
          <cell r="D38">
            <v>63347.360000000001</v>
          </cell>
          <cell r="E38">
            <v>63347.360000000001</v>
          </cell>
          <cell r="F38">
            <v>63347.360000000001</v>
          </cell>
          <cell r="G38">
            <v>63347.360000000001</v>
          </cell>
          <cell r="H38">
            <v>63347.360000000001</v>
          </cell>
          <cell r="I38">
            <v>63347.360000000001</v>
          </cell>
          <cell r="J38">
            <v>63347.360000000001</v>
          </cell>
          <cell r="K38">
            <v>63347.360000000001</v>
          </cell>
          <cell r="L38">
            <v>63347.360000000001</v>
          </cell>
          <cell r="M38">
            <v>63347.360000000001</v>
          </cell>
          <cell r="N38">
            <v>63347.360000000001</v>
          </cell>
        </row>
        <row r="39">
          <cell r="C39">
            <v>8878.34</v>
          </cell>
          <cell r="D39">
            <v>8878.34</v>
          </cell>
          <cell r="E39">
            <v>8878.34</v>
          </cell>
          <cell r="F39">
            <v>8878.34</v>
          </cell>
          <cell r="G39">
            <v>8878.34</v>
          </cell>
          <cell r="H39">
            <v>8878.34</v>
          </cell>
          <cell r="I39">
            <v>8878.34</v>
          </cell>
          <cell r="J39">
            <v>8878.34</v>
          </cell>
          <cell r="K39">
            <v>8878.34</v>
          </cell>
          <cell r="L39">
            <v>8878.34</v>
          </cell>
          <cell r="M39">
            <v>8878.34</v>
          </cell>
          <cell r="N39">
            <v>8878.34</v>
          </cell>
        </row>
        <row r="40">
          <cell r="C40">
            <v>72225.7</v>
          </cell>
          <cell r="D40">
            <v>72225.7</v>
          </cell>
          <cell r="E40">
            <v>72225.7</v>
          </cell>
          <cell r="F40">
            <v>72225.7</v>
          </cell>
          <cell r="G40">
            <v>72225.7</v>
          </cell>
          <cell r="H40">
            <v>72225.7</v>
          </cell>
          <cell r="I40">
            <v>72225.7</v>
          </cell>
          <cell r="J40">
            <v>72225.7</v>
          </cell>
          <cell r="K40">
            <v>72225.7</v>
          </cell>
          <cell r="L40">
            <v>72225.7</v>
          </cell>
          <cell r="M40">
            <v>72225.7</v>
          </cell>
          <cell r="N40">
            <v>72225.7</v>
          </cell>
        </row>
        <row r="41">
          <cell r="C41">
            <v>229852.75</v>
          </cell>
          <cell r="D41">
            <v>222346.7</v>
          </cell>
          <cell r="E41">
            <v>217337.03999999998</v>
          </cell>
          <cell r="F41">
            <v>215844.64</v>
          </cell>
          <cell r="G41">
            <v>204083.57</v>
          </cell>
          <cell r="H41">
            <v>222346.7</v>
          </cell>
          <cell r="I41">
            <v>237051.68</v>
          </cell>
          <cell r="J41">
            <v>237051.68</v>
          </cell>
          <cell r="K41">
            <v>235878.09999999998</v>
          </cell>
          <cell r="L41">
            <v>260220.03999999998</v>
          </cell>
          <cell r="M41">
            <v>244335.28000000003</v>
          </cell>
          <cell r="N41">
            <v>235761.62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200</v>
          </cell>
          <cell r="H44">
            <v>0</v>
          </cell>
          <cell r="I44">
            <v>0</v>
          </cell>
          <cell r="J44">
            <v>0</v>
          </cell>
          <cell r="K44">
            <v>402</v>
          </cell>
          <cell r="L44">
            <v>456</v>
          </cell>
          <cell r="M44">
            <v>456</v>
          </cell>
          <cell r="N44">
            <v>348</v>
          </cell>
        </row>
        <row r="45">
          <cell r="G45">
            <v>46.92</v>
          </cell>
          <cell r="K45">
            <v>64.53</v>
          </cell>
          <cell r="L45">
            <v>64.25</v>
          </cell>
          <cell r="M45">
            <v>64.25</v>
          </cell>
          <cell r="N45">
            <v>64.900000000000006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9383.9</v>
          </cell>
          <cell r="H46">
            <v>521.35</v>
          </cell>
          <cell r="I46">
            <v>0</v>
          </cell>
          <cell r="J46">
            <v>0</v>
          </cell>
          <cell r="K46">
            <v>25941.200000000001</v>
          </cell>
          <cell r="L46">
            <v>29298.6</v>
          </cell>
          <cell r="M46">
            <v>29298.6</v>
          </cell>
          <cell r="N46">
            <v>22584.07</v>
          </cell>
        </row>
        <row r="49">
          <cell r="C49">
            <v>7329</v>
          </cell>
          <cell r="D49">
            <v>6980</v>
          </cell>
          <cell r="E49">
            <v>6742</v>
          </cell>
          <cell r="F49">
            <v>6678</v>
          </cell>
          <cell r="G49">
            <v>6331</v>
          </cell>
          <cell r="H49">
            <v>6980</v>
          </cell>
          <cell r="I49">
            <v>7678</v>
          </cell>
          <cell r="J49">
            <v>7678</v>
          </cell>
          <cell r="K49">
            <v>8026</v>
          </cell>
          <cell r="L49">
            <v>9214</v>
          </cell>
          <cell r="M49">
            <v>8474</v>
          </cell>
          <cell r="N49">
            <v>7972</v>
          </cell>
        </row>
        <row r="50">
          <cell r="C50">
            <v>229852.75</v>
          </cell>
          <cell r="D50">
            <v>222346.7</v>
          </cell>
          <cell r="E50">
            <v>217337.03999999998</v>
          </cell>
          <cell r="F50">
            <v>215844.64</v>
          </cell>
          <cell r="G50">
            <v>213467.47</v>
          </cell>
          <cell r="H50">
            <v>222868.05000000002</v>
          </cell>
          <cell r="I50">
            <v>237051.68</v>
          </cell>
          <cell r="J50">
            <v>237051.68</v>
          </cell>
          <cell r="K50">
            <v>261819.3</v>
          </cell>
          <cell r="L50">
            <v>289518.63999999996</v>
          </cell>
          <cell r="M50">
            <v>273633.88</v>
          </cell>
          <cell r="N50">
            <v>258345.69</v>
          </cell>
        </row>
      </sheetData>
      <sheetData sheetId="4" refreshError="1">
        <row r="2">
          <cell r="C2">
            <v>1</v>
          </cell>
          <cell r="D2">
            <v>2</v>
          </cell>
          <cell r="E2">
            <v>3</v>
          </cell>
          <cell r="F2">
            <v>4</v>
          </cell>
          <cell r="G2">
            <v>5</v>
          </cell>
          <cell r="H2">
            <v>6</v>
          </cell>
          <cell r="I2">
            <v>7</v>
          </cell>
          <cell r="J2">
            <v>8</v>
          </cell>
          <cell r="K2">
            <v>9</v>
          </cell>
          <cell r="L2">
            <v>10</v>
          </cell>
          <cell r="M2">
            <v>11</v>
          </cell>
          <cell r="N2">
            <v>12</v>
          </cell>
          <cell r="Q2">
            <v>1</v>
          </cell>
          <cell r="R2">
            <v>2</v>
          </cell>
          <cell r="S2">
            <v>3</v>
          </cell>
          <cell r="T2">
            <v>4</v>
          </cell>
          <cell r="U2">
            <v>5</v>
          </cell>
          <cell r="V2">
            <v>6</v>
          </cell>
          <cell r="W2">
            <v>7</v>
          </cell>
          <cell r="X2">
            <v>8</v>
          </cell>
          <cell r="Y2">
            <v>9</v>
          </cell>
          <cell r="Z2">
            <v>10</v>
          </cell>
          <cell r="AA2">
            <v>11</v>
          </cell>
          <cell r="AB2">
            <v>12</v>
          </cell>
        </row>
        <row r="3">
          <cell r="C3" t="str">
            <v>JANV.</v>
          </cell>
          <cell r="D3" t="str">
            <v>FEVR.</v>
          </cell>
          <cell r="E3" t="str">
            <v>MARS</v>
          </cell>
          <cell r="F3" t="str">
            <v>AVRIL</v>
          </cell>
          <cell r="G3" t="str">
            <v>MAI</v>
          </cell>
          <cell r="H3" t="str">
            <v>JUIN</v>
          </cell>
          <cell r="I3" t="str">
            <v>JUIL.</v>
          </cell>
          <cell r="J3" t="str">
            <v>AOUT</v>
          </cell>
          <cell r="K3" t="str">
            <v>SEPT.</v>
          </cell>
          <cell r="L3" t="str">
            <v>OCT.</v>
          </cell>
          <cell r="M3" t="str">
            <v>NOV.</v>
          </cell>
          <cell r="N3" t="str">
            <v>DEC.</v>
          </cell>
          <cell r="Q3" t="str">
            <v>JANV.</v>
          </cell>
          <cell r="R3" t="str">
            <v>FEVR.</v>
          </cell>
          <cell r="S3" t="str">
            <v>MARS</v>
          </cell>
          <cell r="T3" t="str">
            <v>AVRIL</v>
          </cell>
          <cell r="U3" t="str">
            <v>MAI</v>
          </cell>
          <cell r="V3" t="str">
            <v>JUIN</v>
          </cell>
          <cell r="W3" t="str">
            <v>JUIL.</v>
          </cell>
          <cell r="X3" t="str">
            <v>AOUT</v>
          </cell>
          <cell r="Y3" t="str">
            <v>SEPT.</v>
          </cell>
          <cell r="Z3" t="str">
            <v>OCT.</v>
          </cell>
          <cell r="AA3" t="str">
            <v>NOV.</v>
          </cell>
          <cell r="AB3" t="str">
            <v>DEC.</v>
          </cell>
        </row>
        <row r="5">
          <cell r="K5">
            <v>3020</v>
          </cell>
          <cell r="L5">
            <v>3322</v>
          </cell>
          <cell r="M5">
            <v>3171</v>
          </cell>
          <cell r="N5">
            <v>3020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3020</v>
          </cell>
          <cell r="Z5">
            <v>6342</v>
          </cell>
          <cell r="AA5">
            <v>9513</v>
          </cell>
          <cell r="AB5">
            <v>12533</v>
          </cell>
        </row>
        <row r="6">
          <cell r="K6">
            <v>21.17</v>
          </cell>
          <cell r="L6">
            <v>21.17</v>
          </cell>
          <cell r="M6">
            <v>21.17</v>
          </cell>
          <cell r="N6">
            <v>21.17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21.17</v>
          </cell>
          <cell r="Z6">
            <v>21.17</v>
          </cell>
          <cell r="AA6">
            <v>21.17</v>
          </cell>
          <cell r="AB6">
            <v>21.17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63933.4</v>
          </cell>
          <cell r="L7">
            <v>70326.740000000005</v>
          </cell>
          <cell r="M7">
            <v>67130.070000000007</v>
          </cell>
          <cell r="N7">
            <v>63933.4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63933.4</v>
          </cell>
          <cell r="Z7">
            <v>134260.14000000001</v>
          </cell>
          <cell r="AA7">
            <v>201390.21000000002</v>
          </cell>
          <cell r="AB7">
            <v>265323.61000000004</v>
          </cell>
        </row>
        <row r="8">
          <cell r="E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</row>
        <row r="9">
          <cell r="E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3020</v>
          </cell>
          <cell r="L11">
            <v>3322</v>
          </cell>
          <cell r="M11">
            <v>3171</v>
          </cell>
          <cell r="N11">
            <v>3020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3020</v>
          </cell>
          <cell r="Z11">
            <v>6342</v>
          </cell>
          <cell r="AA11">
            <v>9513</v>
          </cell>
          <cell r="AB11">
            <v>12533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21.17</v>
          </cell>
          <cell r="L12">
            <v>21.17</v>
          </cell>
          <cell r="M12">
            <v>21.17</v>
          </cell>
          <cell r="N12">
            <v>21.17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21.17</v>
          </cell>
          <cell r="Z12">
            <v>21.17</v>
          </cell>
          <cell r="AA12">
            <v>21.17</v>
          </cell>
          <cell r="AB12">
            <v>21.17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63933.4</v>
          </cell>
          <cell r="L13">
            <v>70326.740000000005</v>
          </cell>
          <cell r="M13">
            <v>67130.070000000007</v>
          </cell>
          <cell r="N13">
            <v>63933.4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63933.4</v>
          </cell>
          <cell r="Z13">
            <v>134260.14000000001</v>
          </cell>
          <cell r="AA13">
            <v>201390.21000000002</v>
          </cell>
          <cell r="AB13">
            <v>265323.61000000004</v>
          </cell>
        </row>
        <row r="14">
          <cell r="K14">
            <v>40000</v>
          </cell>
          <cell r="L14">
            <v>40000</v>
          </cell>
          <cell r="M14">
            <v>40000</v>
          </cell>
          <cell r="N14">
            <v>40000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40000</v>
          </cell>
          <cell r="Z14">
            <v>80000</v>
          </cell>
          <cell r="AA14">
            <v>120000</v>
          </cell>
          <cell r="AB14">
            <v>160000</v>
          </cell>
        </row>
        <row r="15">
          <cell r="K15">
            <v>6000</v>
          </cell>
          <cell r="L15">
            <v>6000</v>
          </cell>
          <cell r="M15">
            <v>6000</v>
          </cell>
          <cell r="N15">
            <v>6000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6000</v>
          </cell>
          <cell r="Z15">
            <v>12000</v>
          </cell>
          <cell r="AA15">
            <v>18000</v>
          </cell>
          <cell r="AB15">
            <v>24000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46000</v>
          </cell>
          <cell r="L16">
            <v>46000</v>
          </cell>
          <cell r="M16">
            <v>46000</v>
          </cell>
          <cell r="N16">
            <v>46000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46000</v>
          </cell>
          <cell r="Z16">
            <v>92000</v>
          </cell>
          <cell r="AA16">
            <v>138000</v>
          </cell>
          <cell r="AB16">
            <v>184000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109933.4</v>
          </cell>
          <cell r="L17">
            <v>116326.74</v>
          </cell>
          <cell r="M17">
            <v>113130.07</v>
          </cell>
          <cell r="N17">
            <v>109933.4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109933.4</v>
          </cell>
          <cell r="Z17">
            <v>226260.14</v>
          </cell>
          <cell r="AA17">
            <v>339390.21</v>
          </cell>
          <cell r="AB17">
            <v>449323.61</v>
          </cell>
        </row>
        <row r="20">
          <cell r="K20">
            <v>3960</v>
          </cell>
          <cell r="L20">
            <v>4356</v>
          </cell>
          <cell r="M20">
            <v>4158</v>
          </cell>
          <cell r="N20">
            <v>3960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3960</v>
          </cell>
          <cell r="Z20">
            <v>8316</v>
          </cell>
          <cell r="AA20">
            <v>12474</v>
          </cell>
          <cell r="AB20">
            <v>16434</v>
          </cell>
        </row>
        <row r="21">
          <cell r="K21">
            <v>21.13</v>
          </cell>
          <cell r="L21">
            <v>21.13</v>
          </cell>
          <cell r="M21">
            <v>21.13</v>
          </cell>
          <cell r="N21">
            <v>21.13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21.13</v>
          </cell>
          <cell r="Z21">
            <v>21.13</v>
          </cell>
          <cell r="AA21">
            <v>21.13</v>
          </cell>
          <cell r="AB21">
            <v>21.13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83674.8</v>
          </cell>
          <cell r="L22">
            <v>92042.28</v>
          </cell>
          <cell r="M22">
            <v>87858.54</v>
          </cell>
          <cell r="N22">
            <v>83674.8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83674.8</v>
          </cell>
          <cell r="Z22">
            <v>175717.08000000002</v>
          </cell>
          <cell r="AA22">
            <v>263575.62</v>
          </cell>
          <cell r="AB22">
            <v>347250.42</v>
          </cell>
        </row>
        <row r="23"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</row>
        <row r="24"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3960</v>
          </cell>
          <cell r="L26">
            <v>4356</v>
          </cell>
          <cell r="M26">
            <v>4158</v>
          </cell>
          <cell r="N26">
            <v>3960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3960</v>
          </cell>
          <cell r="Z26">
            <v>8316</v>
          </cell>
          <cell r="AA26">
            <v>12474</v>
          </cell>
          <cell r="AB26">
            <v>16434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21.13</v>
          </cell>
          <cell r="L27">
            <v>21.13</v>
          </cell>
          <cell r="M27">
            <v>21.13</v>
          </cell>
          <cell r="N27">
            <v>21.13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21.13</v>
          </cell>
          <cell r="Z27">
            <v>21.13</v>
          </cell>
          <cell r="AA27">
            <v>21.13</v>
          </cell>
          <cell r="AB27">
            <v>21.13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83674.8</v>
          </cell>
          <cell r="L28">
            <v>92042.28</v>
          </cell>
          <cell r="M28">
            <v>87858.54</v>
          </cell>
          <cell r="N28">
            <v>83674.8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83674.8</v>
          </cell>
          <cell r="Z28">
            <v>175717.08000000002</v>
          </cell>
          <cell r="AA28">
            <v>263575.62</v>
          </cell>
          <cell r="AB28">
            <v>347250.42</v>
          </cell>
        </row>
        <row r="29">
          <cell r="K29">
            <v>40000</v>
          </cell>
          <cell r="L29">
            <v>40000</v>
          </cell>
          <cell r="M29">
            <v>40000</v>
          </cell>
          <cell r="N29">
            <v>40000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40000</v>
          </cell>
          <cell r="Z29">
            <v>80000</v>
          </cell>
          <cell r="AA29">
            <v>120000</v>
          </cell>
          <cell r="AB29">
            <v>160000</v>
          </cell>
        </row>
        <row r="30">
          <cell r="K30">
            <v>6000</v>
          </cell>
          <cell r="L30">
            <v>6000</v>
          </cell>
          <cell r="M30">
            <v>6000</v>
          </cell>
          <cell r="N30">
            <v>6000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6000</v>
          </cell>
          <cell r="Z30">
            <v>12000</v>
          </cell>
          <cell r="AA30">
            <v>18000</v>
          </cell>
          <cell r="AB30">
            <v>24000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46000</v>
          </cell>
          <cell r="L31">
            <v>46000</v>
          </cell>
          <cell r="M31">
            <v>46000</v>
          </cell>
          <cell r="N31">
            <v>46000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46000</v>
          </cell>
          <cell r="Z31">
            <v>92000</v>
          </cell>
          <cell r="AA31">
            <v>138000</v>
          </cell>
          <cell r="AB31">
            <v>184000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129674.8</v>
          </cell>
          <cell r="L32">
            <v>138042.28</v>
          </cell>
          <cell r="M32">
            <v>133858.53999999998</v>
          </cell>
          <cell r="N32">
            <v>129674.8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129674.8</v>
          </cell>
          <cell r="Z32">
            <v>267717.08</v>
          </cell>
          <cell r="AA32">
            <v>401575.62</v>
          </cell>
          <cell r="AB32">
            <v>531250.42000000004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6980</v>
          </cell>
          <cell r="L35">
            <v>7678</v>
          </cell>
          <cell r="M35">
            <v>7329</v>
          </cell>
          <cell r="N35">
            <v>6980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6980</v>
          </cell>
          <cell r="Z35">
            <v>14658</v>
          </cell>
          <cell r="AA35">
            <v>21987</v>
          </cell>
          <cell r="AB35">
            <v>28967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21.146999999999998</v>
          </cell>
          <cell r="L36">
            <v>21.146999999999998</v>
          </cell>
          <cell r="M36">
            <v>21.146999999999998</v>
          </cell>
          <cell r="N36">
            <v>21.146999999999998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21.146999999999998</v>
          </cell>
          <cell r="Z36">
            <v>21.146999999999998</v>
          </cell>
          <cell r="AA36">
            <v>21.146999999999998</v>
          </cell>
          <cell r="AB36">
            <v>21.146999999999998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147608.20000000001</v>
          </cell>
          <cell r="L37">
            <v>162369.02000000002</v>
          </cell>
          <cell r="M37">
            <v>154988.60999999999</v>
          </cell>
          <cell r="N37">
            <v>147608.20000000001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147608.20000000001</v>
          </cell>
          <cell r="Z37">
            <v>309977.22000000003</v>
          </cell>
          <cell r="AA37">
            <v>464965.83</v>
          </cell>
          <cell r="AB37">
            <v>612574.03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80000</v>
          </cell>
          <cell r="L38">
            <v>80000</v>
          </cell>
          <cell r="M38">
            <v>80000</v>
          </cell>
          <cell r="N38">
            <v>80000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80000</v>
          </cell>
          <cell r="Z38">
            <v>160000</v>
          </cell>
          <cell r="AA38">
            <v>240000</v>
          </cell>
          <cell r="AB38">
            <v>320000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12000</v>
          </cell>
          <cell r="L39">
            <v>12000</v>
          </cell>
          <cell r="M39">
            <v>12000</v>
          </cell>
          <cell r="N39">
            <v>12000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12000</v>
          </cell>
          <cell r="Z39">
            <v>24000</v>
          </cell>
          <cell r="AA39">
            <v>36000</v>
          </cell>
          <cell r="AB39">
            <v>48000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92000</v>
          </cell>
          <cell r="L40">
            <v>92000</v>
          </cell>
          <cell r="M40">
            <v>92000</v>
          </cell>
          <cell r="N40">
            <v>92000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92000</v>
          </cell>
          <cell r="Z40">
            <v>184000</v>
          </cell>
          <cell r="AA40">
            <v>276000</v>
          </cell>
          <cell r="AB40">
            <v>368000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239608.2</v>
          </cell>
          <cell r="L41">
            <v>254369.02000000002</v>
          </cell>
          <cell r="M41">
            <v>246988.61</v>
          </cell>
          <cell r="N41">
            <v>239608.2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239608.2</v>
          </cell>
          <cell r="Z41">
            <v>493977.22000000003</v>
          </cell>
          <cell r="AA41">
            <v>740965.83000000007</v>
          </cell>
          <cell r="AB41">
            <v>980574.03</v>
          </cell>
        </row>
        <row r="44">
          <cell r="C44">
            <v>7323</v>
          </cell>
          <cell r="D44">
            <v>7434</v>
          </cell>
          <cell r="E44">
            <v>8587</v>
          </cell>
          <cell r="F44">
            <v>5928</v>
          </cell>
          <cell r="G44">
            <v>5603</v>
          </cell>
          <cell r="H44">
            <v>7101</v>
          </cell>
          <cell r="I44">
            <v>7958</v>
          </cell>
          <cell r="J44">
            <v>7543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Q44">
            <v>7323</v>
          </cell>
          <cell r="R44">
            <v>14757</v>
          </cell>
          <cell r="S44">
            <v>23344</v>
          </cell>
          <cell r="T44">
            <v>29272</v>
          </cell>
          <cell r="U44">
            <v>34875</v>
          </cell>
          <cell r="V44">
            <v>41976</v>
          </cell>
          <cell r="W44">
            <v>49934</v>
          </cell>
          <cell r="X44">
            <v>57477</v>
          </cell>
          <cell r="Y44">
            <v>57477</v>
          </cell>
          <cell r="Z44">
            <v>57477</v>
          </cell>
          <cell r="AA44">
            <v>57477</v>
          </cell>
          <cell r="AB44">
            <v>57477</v>
          </cell>
        </row>
        <row r="45">
          <cell r="C45">
            <v>10.589</v>
          </cell>
          <cell r="D45">
            <v>10.506</v>
          </cell>
          <cell r="E45">
            <v>9.9909999999999997</v>
          </cell>
          <cell r="F45">
            <v>11.956</v>
          </cell>
          <cell r="G45">
            <v>13.939</v>
          </cell>
          <cell r="H45">
            <v>10.384</v>
          </cell>
          <cell r="I45">
            <v>9.9160000000000004</v>
          </cell>
          <cell r="J45">
            <v>12.156000000000001</v>
          </cell>
          <cell r="Q45">
            <v>10.589</v>
          </cell>
          <cell r="R45">
            <v>10.547000000000001</v>
          </cell>
          <cell r="S45">
            <v>10.343</v>
          </cell>
          <cell r="T45">
            <v>10.669</v>
          </cell>
          <cell r="U45">
            <v>11.195</v>
          </cell>
          <cell r="V45">
            <v>11.058</v>
          </cell>
          <cell r="W45">
            <v>10.875999999999999</v>
          </cell>
          <cell r="X45">
            <v>11.044</v>
          </cell>
          <cell r="Y45">
            <v>11.044</v>
          </cell>
          <cell r="Z45">
            <v>11.044</v>
          </cell>
          <cell r="AA45">
            <v>11.044</v>
          </cell>
          <cell r="AB45">
            <v>11.044</v>
          </cell>
        </row>
        <row r="46">
          <cell r="C46">
            <v>77539.789999999994</v>
          </cell>
          <cell r="D46">
            <v>78102.460000000006</v>
          </cell>
          <cell r="E46">
            <v>85796.52</v>
          </cell>
          <cell r="F46">
            <v>70876.19</v>
          </cell>
          <cell r="G46">
            <v>78102.460000000006</v>
          </cell>
          <cell r="H46">
            <v>73733.83</v>
          </cell>
          <cell r="I46">
            <v>78911.570000000007</v>
          </cell>
          <cell r="J46">
            <v>91690.54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Q46">
            <v>77539.789999999994</v>
          </cell>
          <cell r="R46">
            <v>155642.25</v>
          </cell>
          <cell r="S46">
            <v>241438.77000000002</v>
          </cell>
          <cell r="T46">
            <v>312314.96000000002</v>
          </cell>
          <cell r="U46">
            <v>390417.42000000004</v>
          </cell>
          <cell r="V46">
            <v>464151.25000000006</v>
          </cell>
          <cell r="W46">
            <v>543062.82000000007</v>
          </cell>
          <cell r="X46">
            <v>634753.3600000001</v>
          </cell>
          <cell r="Y46">
            <v>634753.3600000001</v>
          </cell>
          <cell r="Z46">
            <v>634753.3600000001</v>
          </cell>
          <cell r="AA46">
            <v>634753.3600000001</v>
          </cell>
          <cell r="AB46">
            <v>634753.3600000001</v>
          </cell>
        </row>
        <row r="49">
          <cell r="C49">
            <v>7323</v>
          </cell>
          <cell r="D49">
            <v>7434</v>
          </cell>
          <cell r="E49">
            <v>8587</v>
          </cell>
          <cell r="F49">
            <v>5928</v>
          </cell>
          <cell r="G49">
            <v>5603</v>
          </cell>
          <cell r="H49">
            <v>7101</v>
          </cell>
          <cell r="I49">
            <v>7958</v>
          </cell>
          <cell r="J49">
            <v>7543</v>
          </cell>
          <cell r="K49">
            <v>6980</v>
          </cell>
          <cell r="L49">
            <v>7678</v>
          </cell>
          <cell r="M49">
            <v>7329</v>
          </cell>
          <cell r="N49">
            <v>6980</v>
          </cell>
          <cell r="Q49">
            <v>7323</v>
          </cell>
          <cell r="R49">
            <v>14757</v>
          </cell>
          <cell r="S49">
            <v>23344</v>
          </cell>
          <cell r="T49">
            <v>29272</v>
          </cell>
          <cell r="U49">
            <v>34875</v>
          </cell>
          <cell r="V49">
            <v>41976</v>
          </cell>
          <cell r="W49">
            <v>49934</v>
          </cell>
          <cell r="X49">
            <v>57477</v>
          </cell>
          <cell r="Y49">
            <v>64457</v>
          </cell>
          <cell r="Z49">
            <v>72135</v>
          </cell>
          <cell r="AA49">
            <v>79464</v>
          </cell>
          <cell r="AB49">
            <v>86444</v>
          </cell>
        </row>
        <row r="50">
          <cell r="C50">
            <v>77539.789999999994</v>
          </cell>
          <cell r="D50">
            <v>78102.460000000006</v>
          </cell>
          <cell r="E50">
            <v>85796.52</v>
          </cell>
          <cell r="F50">
            <v>70876.19</v>
          </cell>
          <cell r="G50">
            <v>78102.460000000006</v>
          </cell>
          <cell r="H50">
            <v>73733.83</v>
          </cell>
          <cell r="I50">
            <v>78911.570000000007</v>
          </cell>
          <cell r="J50">
            <v>91690.54</v>
          </cell>
          <cell r="K50">
            <v>239608.2</v>
          </cell>
          <cell r="L50">
            <v>254369.02000000002</v>
          </cell>
          <cell r="M50">
            <v>246988.61</v>
          </cell>
          <cell r="N50">
            <v>239608.2</v>
          </cell>
          <cell r="Q50">
            <v>77539.789999999994</v>
          </cell>
          <cell r="R50">
            <v>155642.25</v>
          </cell>
          <cell r="S50">
            <v>241438.77000000002</v>
          </cell>
          <cell r="T50">
            <v>312314.96000000002</v>
          </cell>
          <cell r="U50">
            <v>390417.42000000004</v>
          </cell>
          <cell r="V50">
            <v>464151.25000000006</v>
          </cell>
          <cell r="W50">
            <v>543062.82000000007</v>
          </cell>
          <cell r="X50">
            <v>634753.3600000001</v>
          </cell>
          <cell r="Y50">
            <v>874361.56</v>
          </cell>
          <cell r="Z50">
            <v>1128730.58</v>
          </cell>
          <cell r="AA50">
            <v>1375719.19</v>
          </cell>
          <cell r="AB50">
            <v>1615327.39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pagina"/>
      <sheetName val="Input-format"/>
      <sheetName val="Cockpit"/>
      <sheetName val="(Scenario) Output"/>
      <sheetName val="recap W&amp;V"/>
      <sheetName val="Balans Investeringen"/>
      <sheetName val="Opbrengsten"/>
      <sheetName val="indirecte kosten"/>
      <sheetName val="personeelkosten"/>
      <sheetName val="materieelkosten"/>
      <sheetName val="Grafiek"/>
      <sheetName val="InvoerInhoud"/>
      <sheetName val="Model Info"/>
      <sheetName val="invoer-format"/>
      <sheetName val="Support"/>
      <sheetName val="Blad14"/>
      <sheetName val="Blad15"/>
      <sheetName val="Blad16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</sheetNames>
    <sheetDataSet>
      <sheetData sheetId="0" refreshError="1"/>
      <sheetData sheetId="1" refreshError="1">
        <row r="40">
          <cell r="I40">
            <v>2008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ENDIX 2.1"/>
      <sheetName val="APPENDIX 2.2"/>
      <sheetName val="APPENDIX 2.3"/>
      <sheetName val="extractionB"/>
      <sheetName val="extractionA"/>
      <sheetName val="APPENDIX_2_1"/>
      <sheetName val="APPENDIX_2_2"/>
      <sheetName val="APPENDIX_2_3"/>
      <sheetName val="PIGEON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90D9F-B0A1-4F47-A0B5-71F93F8FDEA4}">
  <sheetPr>
    <tabColor rgb="FF92D050"/>
  </sheetPr>
  <dimension ref="A1:BN221"/>
  <sheetViews>
    <sheetView tabSelected="1" workbookViewId="0"/>
  </sheetViews>
  <sheetFormatPr defaultColWidth="11.44140625" defaultRowHeight="12.6" x14ac:dyDescent="0.2"/>
  <cols>
    <col min="1" max="1" width="11.44140625" style="5"/>
    <col min="2" max="2" width="17.44140625" style="5" customWidth="1"/>
    <col min="3" max="3" width="12" style="5" bestFit="1" customWidth="1"/>
    <col min="4" max="4" width="1.6640625" style="5" customWidth="1"/>
    <col min="5" max="5" width="10.33203125" style="6" bestFit="1" customWidth="1"/>
    <col min="6" max="6" width="9.33203125" style="6" customWidth="1"/>
    <col min="7" max="7" width="11.109375" style="6" customWidth="1"/>
    <col min="8" max="8" width="9.33203125" style="6" bestFit="1" customWidth="1"/>
    <col min="9" max="9" width="8.6640625" style="6" customWidth="1"/>
    <col min="10" max="10" width="7.6640625" style="6" bestFit="1" customWidth="1"/>
    <col min="11" max="11" width="7.88671875" style="6" bestFit="1" customWidth="1"/>
    <col min="12" max="12" width="7.6640625" style="6" bestFit="1" customWidth="1"/>
    <col min="13" max="13" width="8.6640625" style="6" bestFit="1" customWidth="1"/>
    <col min="14" max="14" width="8.33203125" style="6" customWidth="1"/>
    <col min="15" max="18" width="7.6640625" style="6" bestFit="1" customWidth="1"/>
    <col min="19" max="24" width="7.6640625" style="6" customWidth="1"/>
    <col min="25" max="26" width="8.6640625" style="6" bestFit="1" customWidth="1"/>
    <col min="27" max="27" width="7.6640625" style="6" customWidth="1"/>
    <col min="28" max="28" width="7.6640625" style="4" customWidth="1"/>
    <col min="29" max="29" width="8.6640625" style="4" bestFit="1" customWidth="1"/>
    <col min="30" max="60" width="7.6640625" style="4" customWidth="1"/>
    <col min="61" max="16384" width="11.44140625" style="4"/>
  </cols>
  <sheetData>
    <row r="1" spans="1:62" ht="16.2" x14ac:dyDescent="0.3">
      <c r="A1" s="1" t="s">
        <v>95</v>
      </c>
    </row>
    <row r="2" spans="1:62" x14ac:dyDescent="0.2">
      <c r="A2" s="226" t="s">
        <v>107</v>
      </c>
      <c r="B2" s="226" t="s">
        <v>109</v>
      </c>
      <c r="Q2" s="4"/>
      <c r="R2" s="4"/>
    </row>
    <row r="3" spans="1:62" ht="15.6" x14ac:dyDescent="0.2">
      <c r="A3" s="229" t="s">
        <v>96</v>
      </c>
      <c r="B3" s="230"/>
      <c r="C3" s="231" t="s">
        <v>97</v>
      </c>
      <c r="D3" s="232"/>
      <c r="E3" s="232"/>
      <c r="F3" s="232"/>
      <c r="G3" s="233"/>
    </row>
    <row r="5" spans="1:62" x14ac:dyDescent="0.2">
      <c r="A5" s="7" t="s">
        <v>35</v>
      </c>
      <c r="B5" s="7"/>
      <c r="C5" s="7"/>
      <c r="D5" s="7"/>
      <c r="F5" s="8"/>
      <c r="G5" s="9"/>
      <c r="H5" s="9"/>
      <c r="I5" s="9"/>
      <c r="K5" s="10"/>
      <c r="L5" s="10"/>
      <c r="M5" s="10"/>
      <c r="N5" s="10"/>
      <c r="O5" s="11"/>
      <c r="P5" s="11"/>
      <c r="Q5" s="11"/>
      <c r="S5" s="12"/>
      <c r="X5" s="9"/>
      <c r="Y5" s="9"/>
      <c r="Z5" s="9"/>
      <c r="AB5" s="6"/>
      <c r="AC5" s="9"/>
      <c r="AK5" s="6"/>
    </row>
    <row r="6" spans="1:62" x14ac:dyDescent="0.2">
      <c r="B6" s="13"/>
      <c r="C6" s="14"/>
      <c r="D6" s="14"/>
      <c r="E6" s="10"/>
      <c r="F6" s="10"/>
      <c r="G6" s="10"/>
      <c r="H6" s="10"/>
      <c r="I6" s="10"/>
      <c r="J6" s="10"/>
      <c r="K6" s="15"/>
      <c r="L6" s="15"/>
      <c r="M6" s="15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62" x14ac:dyDescent="0.2">
      <c r="A7" s="16"/>
      <c r="B7" s="7"/>
      <c r="C7" s="17"/>
      <c r="D7" s="18"/>
      <c r="E7" s="197" t="s">
        <v>79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 t="str">
        <f t="shared" ref="AO7:BH7" si="0">IF(AO8&lt;&gt;"","RS21","")</f>
        <v/>
      </c>
      <c r="AP7" s="197" t="str">
        <f t="shared" si="0"/>
        <v/>
      </c>
      <c r="AQ7" s="197" t="str">
        <f t="shared" si="0"/>
        <v/>
      </c>
      <c r="AR7" s="197" t="str">
        <f t="shared" si="0"/>
        <v/>
      </c>
      <c r="AS7" s="197" t="str">
        <f t="shared" si="0"/>
        <v/>
      </c>
      <c r="AT7" s="197" t="str">
        <f t="shared" si="0"/>
        <v/>
      </c>
      <c r="AU7" s="197" t="str">
        <f t="shared" si="0"/>
        <v/>
      </c>
      <c r="AV7" s="197" t="str">
        <f t="shared" si="0"/>
        <v/>
      </c>
      <c r="AW7" s="197" t="str">
        <f t="shared" si="0"/>
        <v/>
      </c>
      <c r="AX7" s="197" t="str">
        <f t="shared" si="0"/>
        <v/>
      </c>
      <c r="AY7" s="197" t="str">
        <f t="shared" si="0"/>
        <v/>
      </c>
      <c r="AZ7" s="197" t="str">
        <f t="shared" si="0"/>
        <v/>
      </c>
      <c r="BA7" s="197" t="str">
        <f t="shared" si="0"/>
        <v/>
      </c>
      <c r="BB7" s="197" t="str">
        <f t="shared" si="0"/>
        <v/>
      </c>
      <c r="BC7" s="197" t="str">
        <f t="shared" si="0"/>
        <v/>
      </c>
      <c r="BD7" s="197" t="str">
        <f t="shared" si="0"/>
        <v/>
      </c>
      <c r="BE7" s="197" t="str">
        <f t="shared" si="0"/>
        <v/>
      </c>
      <c r="BF7" s="197" t="str">
        <f t="shared" si="0"/>
        <v/>
      </c>
      <c r="BG7" s="197" t="str">
        <f t="shared" si="0"/>
        <v/>
      </c>
      <c r="BH7" s="197" t="str">
        <f t="shared" si="0"/>
        <v/>
      </c>
    </row>
    <row r="8" spans="1:62" ht="13.2" x14ac:dyDescent="0.25">
      <c r="A8" s="19" t="s">
        <v>0</v>
      </c>
      <c r="B8" s="20" t="s">
        <v>1</v>
      </c>
      <c r="C8" s="21" t="s">
        <v>2</v>
      </c>
      <c r="D8" s="22"/>
      <c r="E8" s="198">
        <v>31011</v>
      </c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99"/>
      <c r="BG8" s="199"/>
      <c r="BH8" s="199"/>
      <c r="BI8" s="78"/>
      <c r="BJ8" s="119" t="s">
        <v>48</v>
      </c>
    </row>
    <row r="9" spans="1:62" ht="13.2" x14ac:dyDescent="0.25">
      <c r="A9" s="81" t="s">
        <v>3</v>
      </c>
      <c r="B9" s="95"/>
      <c r="C9" s="82" t="s">
        <v>4</v>
      </c>
      <c r="D9" s="83"/>
      <c r="E9" s="212" t="s">
        <v>5</v>
      </c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J9" s="64"/>
    </row>
    <row r="10" spans="1:62" ht="13.2" x14ac:dyDescent="0.25">
      <c r="A10" s="27">
        <v>0</v>
      </c>
      <c r="B10" s="8" t="s">
        <v>26</v>
      </c>
      <c r="C10" s="7"/>
      <c r="D10" s="28" t="s">
        <v>7</v>
      </c>
      <c r="E10" s="93">
        <v>0.26250000000000001</v>
      </c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4"/>
      <c r="BJ10" s="116">
        <v>1</v>
      </c>
    </row>
    <row r="11" spans="1:62" ht="13.2" x14ac:dyDescent="0.25">
      <c r="A11" s="27">
        <v>6.2</v>
      </c>
      <c r="B11" s="8" t="s">
        <v>27</v>
      </c>
      <c r="C11" s="7" t="s">
        <v>46</v>
      </c>
      <c r="D11" s="28" t="s">
        <v>8</v>
      </c>
      <c r="E11" s="86">
        <v>0.26597222222222222</v>
      </c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7"/>
      <c r="BJ11" s="117">
        <v>1</v>
      </c>
    </row>
    <row r="12" spans="1:62" ht="13.2" x14ac:dyDescent="0.25">
      <c r="A12" s="27">
        <v>10.9</v>
      </c>
      <c r="B12" s="8" t="s">
        <v>28</v>
      </c>
      <c r="C12" s="7" t="s">
        <v>46</v>
      </c>
      <c r="D12" s="28"/>
      <c r="E12" s="86">
        <v>0.26874999999999999</v>
      </c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99"/>
      <c r="BJ12" s="117">
        <v>1</v>
      </c>
    </row>
    <row r="13" spans="1:62" ht="13.2" x14ac:dyDescent="0.25">
      <c r="A13" s="29">
        <v>12.7</v>
      </c>
      <c r="B13" s="13" t="s">
        <v>29</v>
      </c>
      <c r="C13" s="30" t="s">
        <v>46</v>
      </c>
      <c r="D13" s="31" t="s">
        <v>9</v>
      </c>
      <c r="E13" s="90">
        <v>0.27013888888888887</v>
      </c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1"/>
      <c r="BJ13" s="117">
        <v>1</v>
      </c>
    </row>
    <row r="14" spans="1:62" ht="13.2" x14ac:dyDescent="0.25">
      <c r="A14" s="27">
        <v>12.7</v>
      </c>
      <c r="B14" s="8" t="s">
        <v>29</v>
      </c>
      <c r="C14" s="7"/>
      <c r="D14" s="28" t="s">
        <v>7</v>
      </c>
      <c r="E14" s="93">
        <v>0.27083333333333331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4"/>
      <c r="BJ14" s="117">
        <v>1</v>
      </c>
    </row>
    <row r="15" spans="1:62" ht="13.2" x14ac:dyDescent="0.25">
      <c r="A15" s="29">
        <v>18.7</v>
      </c>
      <c r="B15" s="13" t="s">
        <v>30</v>
      </c>
      <c r="C15" s="30" t="s">
        <v>46</v>
      </c>
      <c r="D15" s="31" t="s">
        <v>9</v>
      </c>
      <c r="E15" s="90">
        <v>0.27361111111111108</v>
      </c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1"/>
      <c r="BJ15" s="117">
        <v>1</v>
      </c>
    </row>
    <row r="16" spans="1:62" ht="13.2" x14ac:dyDescent="0.25">
      <c r="A16" s="27">
        <v>18.7</v>
      </c>
      <c r="B16" s="8" t="s">
        <v>30</v>
      </c>
      <c r="C16" s="7"/>
      <c r="D16" s="28" t="s">
        <v>7</v>
      </c>
      <c r="E16" s="93">
        <v>0.27430555555555552</v>
      </c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J16" s="117">
        <v>1</v>
      </c>
    </row>
    <row r="17" spans="1:62" ht="13.2" x14ac:dyDescent="0.25">
      <c r="A17" s="29">
        <v>27.2</v>
      </c>
      <c r="B17" s="13" t="s">
        <v>31</v>
      </c>
      <c r="C17" s="30" t="s">
        <v>41</v>
      </c>
      <c r="D17" s="31" t="s">
        <v>9</v>
      </c>
      <c r="E17" s="90">
        <v>0.27847222222222223</v>
      </c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1"/>
      <c r="BJ17" s="118">
        <v>1</v>
      </c>
    </row>
    <row r="18" spans="1:62" ht="13.2" customHeight="1" x14ac:dyDescent="0.2">
      <c r="A18" s="238" t="s">
        <v>98</v>
      </c>
      <c r="B18" s="240" t="s">
        <v>87</v>
      </c>
      <c r="C18" s="37" t="s">
        <v>101</v>
      </c>
      <c r="D18" s="79"/>
      <c r="E18" s="80">
        <v>2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</row>
    <row r="19" spans="1:62" ht="13.2" customHeight="1" x14ac:dyDescent="0.2">
      <c r="A19" s="238"/>
      <c r="B19" s="241"/>
      <c r="C19" s="37" t="s">
        <v>73</v>
      </c>
      <c r="D19" s="79"/>
      <c r="E19" s="80">
        <v>132</v>
      </c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</row>
    <row r="20" spans="1:62" ht="13.2" customHeight="1" x14ac:dyDescent="0.2">
      <c r="A20" s="238"/>
      <c r="B20" s="240" t="s">
        <v>86</v>
      </c>
      <c r="C20" s="37" t="s">
        <v>101</v>
      </c>
      <c r="D20" s="79"/>
      <c r="E20" s="80">
        <v>2</v>
      </c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</row>
    <row r="21" spans="1:62" ht="13.2" x14ac:dyDescent="0.2">
      <c r="A21" s="239"/>
      <c r="B21" s="242"/>
      <c r="C21" s="37" t="s">
        <v>73</v>
      </c>
      <c r="D21" s="35"/>
      <c r="E21" s="80">
        <v>132</v>
      </c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</row>
    <row r="22" spans="1:62" x14ac:dyDescent="0.2">
      <c r="A22" s="39"/>
      <c r="B22" s="235"/>
      <c r="C22" s="40" t="s">
        <v>12</v>
      </c>
      <c r="D22" s="41"/>
      <c r="E22" s="42">
        <f t="shared" ref="E22:AJ22" si="1">SUMIF(E10:E17,LARGE(E10:E17,1),$A10:$A17)-SUMIF(E10:E17,SMALL(E10:E17,1),$A10:$A17)</f>
        <v>27.2</v>
      </c>
      <c r="F22" s="42">
        <f t="shared" si="1"/>
        <v>0</v>
      </c>
      <c r="G22" s="42">
        <f t="shared" si="1"/>
        <v>0</v>
      </c>
      <c r="H22" s="42">
        <f t="shared" si="1"/>
        <v>0</v>
      </c>
      <c r="I22" s="42">
        <f t="shared" si="1"/>
        <v>0</v>
      </c>
      <c r="J22" s="42">
        <f t="shared" si="1"/>
        <v>0</v>
      </c>
      <c r="K22" s="42">
        <f t="shared" si="1"/>
        <v>0</v>
      </c>
      <c r="L22" s="42">
        <f t="shared" si="1"/>
        <v>0</v>
      </c>
      <c r="M22" s="42">
        <f t="shared" si="1"/>
        <v>0</v>
      </c>
      <c r="N22" s="42">
        <f t="shared" si="1"/>
        <v>0</v>
      </c>
      <c r="O22" s="42">
        <f t="shared" si="1"/>
        <v>0</v>
      </c>
      <c r="P22" s="42">
        <f t="shared" si="1"/>
        <v>0</v>
      </c>
      <c r="Q22" s="42">
        <f t="shared" si="1"/>
        <v>0</v>
      </c>
      <c r="R22" s="42">
        <f t="shared" si="1"/>
        <v>0</v>
      </c>
      <c r="S22" s="42">
        <f t="shared" si="1"/>
        <v>0</v>
      </c>
      <c r="T22" s="42">
        <f t="shared" si="1"/>
        <v>0</v>
      </c>
      <c r="U22" s="42">
        <f t="shared" si="1"/>
        <v>0</v>
      </c>
      <c r="V22" s="42">
        <f t="shared" si="1"/>
        <v>0</v>
      </c>
      <c r="W22" s="42">
        <f t="shared" si="1"/>
        <v>0</v>
      </c>
      <c r="X22" s="42">
        <f t="shared" si="1"/>
        <v>0</v>
      </c>
      <c r="Y22" s="42">
        <f t="shared" si="1"/>
        <v>0</v>
      </c>
      <c r="Z22" s="42">
        <f t="shared" si="1"/>
        <v>0</v>
      </c>
      <c r="AA22" s="42">
        <f t="shared" si="1"/>
        <v>0</v>
      </c>
      <c r="AB22" s="42">
        <f t="shared" si="1"/>
        <v>0</v>
      </c>
      <c r="AC22" s="42">
        <f t="shared" si="1"/>
        <v>0</v>
      </c>
      <c r="AD22" s="42">
        <f t="shared" si="1"/>
        <v>0</v>
      </c>
      <c r="AE22" s="42">
        <f t="shared" si="1"/>
        <v>0</v>
      </c>
      <c r="AF22" s="42">
        <f t="shared" si="1"/>
        <v>0</v>
      </c>
      <c r="AG22" s="42">
        <f t="shared" si="1"/>
        <v>0</v>
      </c>
      <c r="AH22" s="42">
        <f t="shared" si="1"/>
        <v>0</v>
      </c>
      <c r="AI22" s="42">
        <f t="shared" si="1"/>
        <v>0</v>
      </c>
      <c r="AJ22" s="42">
        <f t="shared" si="1"/>
        <v>0</v>
      </c>
      <c r="AK22" s="42">
        <f t="shared" ref="AK22:BH22" si="2">SUMIF(AK10:AK17,LARGE(AK10:AK17,1),$A10:$A17)-SUMIF(AK10:AK17,SMALL(AK10:AK17,1),$A10:$A17)</f>
        <v>0</v>
      </c>
      <c r="AL22" s="42">
        <f t="shared" si="2"/>
        <v>0</v>
      </c>
      <c r="AM22" s="42">
        <f t="shared" si="2"/>
        <v>0</v>
      </c>
      <c r="AN22" s="42">
        <f t="shared" si="2"/>
        <v>0</v>
      </c>
      <c r="AO22" s="42">
        <f t="shared" si="2"/>
        <v>0</v>
      </c>
      <c r="AP22" s="42">
        <f t="shared" si="2"/>
        <v>0</v>
      </c>
      <c r="AQ22" s="42">
        <f t="shared" si="2"/>
        <v>0</v>
      </c>
      <c r="AR22" s="42">
        <f t="shared" si="2"/>
        <v>0</v>
      </c>
      <c r="AS22" s="42">
        <f t="shared" si="2"/>
        <v>0</v>
      </c>
      <c r="AT22" s="42">
        <f t="shared" si="2"/>
        <v>0</v>
      </c>
      <c r="AU22" s="42">
        <f t="shared" si="2"/>
        <v>0</v>
      </c>
      <c r="AV22" s="42">
        <f t="shared" si="2"/>
        <v>0</v>
      </c>
      <c r="AW22" s="42">
        <f t="shared" si="2"/>
        <v>0</v>
      </c>
      <c r="AX22" s="42">
        <f t="shared" si="2"/>
        <v>0</v>
      </c>
      <c r="AY22" s="42">
        <f t="shared" si="2"/>
        <v>0</v>
      </c>
      <c r="AZ22" s="42">
        <f t="shared" si="2"/>
        <v>0</v>
      </c>
      <c r="BA22" s="42">
        <f t="shared" si="2"/>
        <v>0</v>
      </c>
      <c r="BB22" s="42">
        <f t="shared" si="2"/>
        <v>0</v>
      </c>
      <c r="BC22" s="42">
        <f t="shared" si="2"/>
        <v>0</v>
      </c>
      <c r="BD22" s="42">
        <f t="shared" si="2"/>
        <v>0</v>
      </c>
      <c r="BE22" s="42">
        <f t="shared" si="2"/>
        <v>0</v>
      </c>
      <c r="BF22" s="42">
        <f t="shared" si="2"/>
        <v>0</v>
      </c>
      <c r="BG22" s="42">
        <f t="shared" si="2"/>
        <v>0</v>
      </c>
      <c r="BH22" s="42">
        <f t="shared" si="2"/>
        <v>0</v>
      </c>
    </row>
    <row r="23" spans="1:62" x14ac:dyDescent="0.2">
      <c r="A23" s="39"/>
      <c r="B23" s="236"/>
      <c r="C23" s="40" t="s">
        <v>42</v>
      </c>
      <c r="D23" s="43"/>
      <c r="E23" s="104">
        <f>IFERROR(LARGE(E10:E17,1)-SMALL(E10:E17,1),0)</f>
        <v>1.5972222222222221E-2</v>
      </c>
      <c r="F23" s="104">
        <f t="shared" ref="F23:BH23" si="3">IFERROR(LARGE(F10:F17,1)-SMALL(F10:F17,1),0)</f>
        <v>0</v>
      </c>
      <c r="G23" s="104">
        <f t="shared" si="3"/>
        <v>0</v>
      </c>
      <c r="H23" s="104">
        <f t="shared" si="3"/>
        <v>0</v>
      </c>
      <c r="I23" s="104">
        <f t="shared" si="3"/>
        <v>0</v>
      </c>
      <c r="J23" s="104">
        <f t="shared" si="3"/>
        <v>0</v>
      </c>
      <c r="K23" s="104">
        <f t="shared" si="3"/>
        <v>0</v>
      </c>
      <c r="L23" s="104">
        <f t="shared" si="3"/>
        <v>0</v>
      </c>
      <c r="M23" s="104">
        <f t="shared" si="3"/>
        <v>0</v>
      </c>
      <c r="N23" s="104">
        <f t="shared" si="3"/>
        <v>0</v>
      </c>
      <c r="O23" s="104">
        <f t="shared" si="3"/>
        <v>0</v>
      </c>
      <c r="P23" s="104">
        <f t="shared" si="3"/>
        <v>0</v>
      </c>
      <c r="Q23" s="104">
        <f t="shared" si="3"/>
        <v>0</v>
      </c>
      <c r="R23" s="104">
        <f t="shared" si="3"/>
        <v>0</v>
      </c>
      <c r="S23" s="104">
        <f t="shared" si="3"/>
        <v>0</v>
      </c>
      <c r="T23" s="104">
        <f t="shared" si="3"/>
        <v>0</v>
      </c>
      <c r="U23" s="104">
        <f t="shared" si="3"/>
        <v>0</v>
      </c>
      <c r="V23" s="104">
        <f t="shared" si="3"/>
        <v>0</v>
      </c>
      <c r="W23" s="104">
        <f t="shared" si="3"/>
        <v>0</v>
      </c>
      <c r="X23" s="104">
        <f t="shared" si="3"/>
        <v>0</v>
      </c>
      <c r="Y23" s="104">
        <f t="shared" si="3"/>
        <v>0</v>
      </c>
      <c r="Z23" s="104">
        <f t="shared" si="3"/>
        <v>0</v>
      </c>
      <c r="AA23" s="104">
        <f t="shared" si="3"/>
        <v>0</v>
      </c>
      <c r="AB23" s="104">
        <f t="shared" si="3"/>
        <v>0</v>
      </c>
      <c r="AC23" s="104">
        <f t="shared" si="3"/>
        <v>0</v>
      </c>
      <c r="AD23" s="104">
        <f t="shared" si="3"/>
        <v>0</v>
      </c>
      <c r="AE23" s="104">
        <f t="shared" si="3"/>
        <v>0</v>
      </c>
      <c r="AF23" s="104">
        <f t="shared" si="3"/>
        <v>0</v>
      </c>
      <c r="AG23" s="104">
        <f t="shared" si="3"/>
        <v>0</v>
      </c>
      <c r="AH23" s="104">
        <f t="shared" si="3"/>
        <v>0</v>
      </c>
      <c r="AI23" s="104">
        <f t="shared" si="3"/>
        <v>0</v>
      </c>
      <c r="AJ23" s="104">
        <f t="shared" si="3"/>
        <v>0</v>
      </c>
      <c r="AK23" s="104">
        <f t="shared" si="3"/>
        <v>0</v>
      </c>
      <c r="AL23" s="104">
        <f t="shared" si="3"/>
        <v>0</v>
      </c>
      <c r="AM23" s="104">
        <f t="shared" si="3"/>
        <v>0</v>
      </c>
      <c r="AN23" s="104">
        <f t="shared" si="3"/>
        <v>0</v>
      </c>
      <c r="AO23" s="104">
        <f t="shared" si="3"/>
        <v>0</v>
      </c>
      <c r="AP23" s="104">
        <f t="shared" si="3"/>
        <v>0</v>
      </c>
      <c r="AQ23" s="104">
        <f t="shared" si="3"/>
        <v>0</v>
      </c>
      <c r="AR23" s="104">
        <f t="shared" si="3"/>
        <v>0</v>
      </c>
      <c r="AS23" s="104">
        <f t="shared" si="3"/>
        <v>0</v>
      </c>
      <c r="AT23" s="104">
        <f t="shared" si="3"/>
        <v>0</v>
      </c>
      <c r="AU23" s="104">
        <f t="shared" si="3"/>
        <v>0</v>
      </c>
      <c r="AV23" s="104">
        <f t="shared" si="3"/>
        <v>0</v>
      </c>
      <c r="AW23" s="104">
        <f t="shared" si="3"/>
        <v>0</v>
      </c>
      <c r="AX23" s="104">
        <f t="shared" si="3"/>
        <v>0</v>
      </c>
      <c r="AY23" s="104">
        <f t="shared" si="3"/>
        <v>0</v>
      </c>
      <c r="AZ23" s="104">
        <f t="shared" si="3"/>
        <v>0</v>
      </c>
      <c r="BA23" s="104">
        <f t="shared" si="3"/>
        <v>0</v>
      </c>
      <c r="BB23" s="104">
        <f t="shared" si="3"/>
        <v>0</v>
      </c>
      <c r="BC23" s="104">
        <f t="shared" si="3"/>
        <v>0</v>
      </c>
      <c r="BD23" s="104">
        <f t="shared" si="3"/>
        <v>0</v>
      </c>
      <c r="BE23" s="104">
        <f t="shared" si="3"/>
        <v>0</v>
      </c>
      <c r="BF23" s="104">
        <f t="shared" si="3"/>
        <v>0</v>
      </c>
      <c r="BG23" s="104">
        <f t="shared" si="3"/>
        <v>0</v>
      </c>
      <c r="BH23" s="104">
        <f t="shared" si="3"/>
        <v>0</v>
      </c>
    </row>
    <row r="24" spans="1:62" x14ac:dyDescent="0.2">
      <c r="A24" s="39"/>
      <c r="B24" s="236"/>
      <c r="C24" s="40" t="s">
        <v>46</v>
      </c>
      <c r="D24" s="43"/>
      <c r="E24" s="44" cm="1">
        <f t="array" ref="E24">SUM(IF(($C10:$C17=$C24)*(E10:E17&gt;0),$BJ10:$BJ17),0)</f>
        <v>4</v>
      </c>
      <c r="F24" s="44" cm="1">
        <f t="array" ref="F24">SUM(IF(($C10:$C17=$C24)*(F10:F17&gt;0),$BJ10:$BJ17),0)</f>
        <v>0</v>
      </c>
      <c r="G24" s="44" cm="1">
        <f t="array" ref="G24">SUM(IF(($C10:$C17=$C24)*(G10:G17&gt;0),$BJ10:$BJ17),0)</f>
        <v>0</v>
      </c>
      <c r="H24" s="44" cm="1">
        <f t="array" ref="H24">SUM(IF(($C10:$C17=$C24)*(H10:H17&gt;0),$BJ10:$BJ17),0)</f>
        <v>0</v>
      </c>
      <c r="I24" s="44" cm="1">
        <f t="array" ref="I24">SUM(IF(($C10:$C17=$C24)*(I10:I17&gt;0),$BJ10:$BJ17),0)</f>
        <v>0</v>
      </c>
      <c r="J24" s="44" cm="1">
        <f t="array" ref="J24">SUM(IF(($C10:$C17=$C24)*(J10:J17&gt;0),$BJ10:$BJ17),0)</f>
        <v>0</v>
      </c>
      <c r="K24" s="44" cm="1">
        <f t="array" ref="K24">SUM(IF(($C10:$C17=$C24)*(K10:K17&gt;0),$BJ10:$BJ17),0)</f>
        <v>0</v>
      </c>
      <c r="L24" s="44" cm="1">
        <f t="array" ref="L24">SUM(IF(($C10:$C17=$C24)*(L10:L17&gt;0),$BJ10:$BJ17),0)</f>
        <v>0</v>
      </c>
      <c r="M24" s="44" cm="1">
        <f t="array" ref="M24">SUM(IF(($C10:$C17=$C24)*(M10:M17&gt;0),$BJ10:$BJ17),0)</f>
        <v>0</v>
      </c>
      <c r="N24" s="44" cm="1">
        <f t="array" ref="N24">SUM(IF(($C10:$C17=$C24)*(N10:N17&gt;0),$BJ10:$BJ17),0)</f>
        <v>0</v>
      </c>
      <c r="O24" s="44" cm="1">
        <f t="array" ref="O24">SUM(IF(($C10:$C17=$C24)*(O10:O17&gt;0),$BJ10:$BJ17),0)</f>
        <v>0</v>
      </c>
      <c r="P24" s="44" cm="1">
        <f t="array" ref="P24">SUM(IF(($C10:$C17=$C24)*(P10:P17&gt;0),$BJ10:$BJ17),0)</f>
        <v>0</v>
      </c>
      <c r="Q24" s="44" cm="1">
        <f t="array" ref="Q24">SUM(IF(($C10:$C17=$C24)*(Q10:Q17&gt;0),$BJ10:$BJ17),0)</f>
        <v>0</v>
      </c>
      <c r="R24" s="44" cm="1">
        <f t="array" ref="R24">SUM(IF(($C10:$C17=$C24)*(R10:R17&gt;0),$BJ10:$BJ17),0)</f>
        <v>0</v>
      </c>
      <c r="S24" s="44" cm="1">
        <f t="array" ref="S24">SUM(IF(($C10:$C17=$C24)*(S10:S17&gt;0),$BJ10:$BJ17),0)</f>
        <v>0</v>
      </c>
      <c r="T24" s="44" cm="1">
        <f t="array" ref="T24">SUM(IF(($C10:$C17=$C24)*(T10:T17&gt;0),$BJ10:$BJ17),0)</f>
        <v>0</v>
      </c>
      <c r="U24" s="44" cm="1">
        <f t="array" ref="U24">SUM(IF(($C10:$C17=$C24)*(U10:U17&gt;0),$BJ10:$BJ17),0)</f>
        <v>0</v>
      </c>
      <c r="V24" s="44" cm="1">
        <f t="array" ref="V24">SUM(IF(($C10:$C17=$C24)*(V10:V17&gt;0),$BJ10:$BJ17),0)</f>
        <v>0</v>
      </c>
      <c r="W24" s="44" cm="1">
        <f t="array" ref="W24">SUM(IF(($C10:$C17=$C24)*(W10:W17&gt;0),$BJ10:$BJ17),0)</f>
        <v>0</v>
      </c>
      <c r="X24" s="44" cm="1">
        <f t="array" ref="X24">SUM(IF(($C10:$C17=$C24)*(X10:X17&gt;0),$BJ10:$BJ17),0)</f>
        <v>0</v>
      </c>
      <c r="Y24" s="44" cm="1">
        <f t="array" ref="Y24">SUM(IF(($C10:$C17=$C24)*(Y10:Y17&gt;0),$BJ10:$BJ17),0)</f>
        <v>0</v>
      </c>
      <c r="Z24" s="44" cm="1">
        <f t="array" ref="Z24">SUM(IF(($C10:$C17=$C24)*(Z10:Z17&gt;0),$BJ10:$BJ17),0)</f>
        <v>0</v>
      </c>
      <c r="AA24" s="44" cm="1">
        <f t="array" ref="AA24">SUM(IF(($C10:$C17=$C24)*(AA10:AA17&gt;0),$BJ10:$BJ17),0)</f>
        <v>0</v>
      </c>
      <c r="AB24" s="44" cm="1">
        <f t="array" ref="AB24">SUM(IF(($C10:$C17=$C24)*(AB10:AB17&gt;0),$BJ10:$BJ17),0)</f>
        <v>0</v>
      </c>
      <c r="AC24" s="44" cm="1">
        <f t="array" ref="AC24">SUM(IF(($C10:$C17=$C24)*(AC10:AC17&gt;0),$BJ10:$BJ17),0)</f>
        <v>0</v>
      </c>
      <c r="AD24" s="44" cm="1">
        <f t="array" ref="AD24">SUM(IF(($C10:$C17=$C24)*(AD10:AD17&gt;0),$BJ10:$BJ17),0)</f>
        <v>0</v>
      </c>
      <c r="AE24" s="44" cm="1">
        <f t="array" ref="AE24">SUM(IF(($C10:$C17=$C24)*(AE10:AE17&gt;0),$BJ10:$BJ17),0)</f>
        <v>0</v>
      </c>
      <c r="AF24" s="44" cm="1">
        <f t="array" ref="AF24">SUM(IF(($C10:$C17=$C24)*(AF10:AF17&gt;0),$BJ10:$BJ17),0)</f>
        <v>0</v>
      </c>
      <c r="AG24" s="44" cm="1">
        <f t="array" ref="AG24">SUM(IF(($C10:$C17=$C24)*(AG10:AG17&gt;0),$BJ10:$BJ17),0)</f>
        <v>0</v>
      </c>
      <c r="AH24" s="44" cm="1">
        <f t="array" ref="AH24">SUM(IF(($C10:$C17=$C24)*(AH10:AH17&gt;0),$BJ10:$BJ17),0)</f>
        <v>0</v>
      </c>
      <c r="AI24" s="44" cm="1">
        <f t="array" ref="AI24">SUM(IF(($C10:$C17=$C24)*(AI10:AI17&gt;0),$BJ10:$BJ17),0)</f>
        <v>0</v>
      </c>
      <c r="AJ24" s="44" cm="1">
        <f t="array" ref="AJ24">SUM(IF(($C10:$C17=$C24)*(AJ10:AJ17&gt;0),$BJ10:$BJ17),0)</f>
        <v>0</v>
      </c>
      <c r="AK24" s="44" cm="1">
        <f t="array" ref="AK24">SUM(IF(($C10:$C17=$C24)*(AK10:AK17&gt;0),$BJ10:$BJ17),0)</f>
        <v>0</v>
      </c>
      <c r="AL24" s="44" cm="1">
        <f t="array" ref="AL24">SUM(IF(($C10:$C17=$C24)*(AL10:AL17&gt;0),$BJ10:$BJ17),0)</f>
        <v>0</v>
      </c>
      <c r="AM24" s="44" cm="1">
        <f t="array" ref="AM24">SUM(IF(($C10:$C17=$C24)*(AM10:AM17&gt;0),$BJ10:$BJ17),0)</f>
        <v>0</v>
      </c>
      <c r="AN24" s="44" cm="1">
        <f t="array" ref="AN24">SUM(IF(($C10:$C17=$C24)*(AN10:AN17&gt;0),$BJ10:$BJ17),0)</f>
        <v>0</v>
      </c>
      <c r="AO24" s="44" cm="1">
        <f t="array" ref="AO24">SUM(IF(($C10:$C17=$C24)*(AO10:AO17&gt;0),$BJ10:$BJ17),0)</f>
        <v>0</v>
      </c>
      <c r="AP24" s="44" cm="1">
        <f t="array" ref="AP24">SUM(IF(($C10:$C17=$C24)*(AP10:AP17&gt;0),$BJ10:$BJ17),0)</f>
        <v>0</v>
      </c>
      <c r="AQ24" s="44" cm="1">
        <f t="array" ref="AQ24">SUM(IF(($C10:$C17=$C24)*(AQ10:AQ17&gt;0),$BJ10:$BJ17),0)</f>
        <v>0</v>
      </c>
      <c r="AR24" s="44" cm="1">
        <f t="array" ref="AR24">SUM(IF(($C10:$C17=$C24)*(AR10:AR17&gt;0),$BJ10:$BJ17),0)</f>
        <v>0</v>
      </c>
      <c r="AS24" s="44" cm="1">
        <f t="array" ref="AS24">SUM(IF(($C10:$C17=$C24)*(AS10:AS17&gt;0),$BJ10:$BJ17),0)</f>
        <v>0</v>
      </c>
      <c r="AT24" s="44" cm="1">
        <f t="array" ref="AT24">SUM(IF(($C10:$C17=$C24)*(AT10:AT17&gt;0),$BJ10:$BJ17),0)</f>
        <v>0</v>
      </c>
      <c r="AU24" s="44" cm="1">
        <f t="array" ref="AU24">SUM(IF(($C10:$C17=$C24)*(AU10:AU17&gt;0),$BJ10:$BJ17),0)</f>
        <v>0</v>
      </c>
      <c r="AV24" s="44" cm="1">
        <f t="array" ref="AV24">SUM(IF(($C10:$C17=$C24)*(AV10:AV17&gt;0),$BJ10:$BJ17),0)</f>
        <v>0</v>
      </c>
      <c r="AW24" s="44" cm="1">
        <f t="array" ref="AW24">SUM(IF(($C10:$C17=$C24)*(AW10:AW17&gt;0),$BJ10:$BJ17),0)</f>
        <v>0</v>
      </c>
      <c r="AX24" s="44" cm="1">
        <f t="array" ref="AX24">SUM(IF(($C10:$C17=$C24)*(AX10:AX17&gt;0),$BJ10:$BJ17),0)</f>
        <v>0</v>
      </c>
      <c r="AY24" s="44" cm="1">
        <f t="array" ref="AY24">SUM(IF(($C10:$C17=$C24)*(AY10:AY17&gt;0),$BJ10:$BJ17),0)</f>
        <v>0</v>
      </c>
      <c r="AZ24" s="44" cm="1">
        <f t="array" ref="AZ24">SUM(IF(($C10:$C17=$C24)*(AZ10:AZ17&gt;0),$BJ10:$BJ17),0)</f>
        <v>0</v>
      </c>
      <c r="BA24" s="44" cm="1">
        <f t="array" ref="BA24">SUM(IF(($C10:$C17=$C24)*(BA10:BA17&gt;0),$BJ10:$BJ17),0)</f>
        <v>0</v>
      </c>
      <c r="BB24" s="44" cm="1">
        <f t="array" ref="BB24">SUM(IF(($C10:$C17=$C24)*(BB10:BB17&gt;0),$BJ10:$BJ17),0)</f>
        <v>0</v>
      </c>
      <c r="BC24" s="44" cm="1">
        <f t="array" ref="BC24">SUM(IF(($C10:$C17=$C24)*(BC10:BC17&gt;0),$BJ10:$BJ17),0)</f>
        <v>0</v>
      </c>
      <c r="BD24" s="44" cm="1">
        <f t="array" ref="BD24">SUM(IF(($C10:$C17=$C24)*(BD10:BD17&gt;0),$BJ10:$BJ17),0)</f>
        <v>0</v>
      </c>
      <c r="BE24" s="44" cm="1">
        <f t="array" ref="BE24">SUM(IF(($C10:$C17=$C24)*(BE10:BE17&gt;0),$BJ10:$BJ17),0)</f>
        <v>0</v>
      </c>
      <c r="BF24" s="44" cm="1">
        <f t="array" ref="BF24">SUM(IF(($C10:$C17=$C24)*(BF10:BF17&gt;0),$BJ10:$BJ17),0)</f>
        <v>0</v>
      </c>
      <c r="BG24" s="44" cm="1">
        <f t="array" ref="BG24">SUM(IF(($C10:$C17=$C24)*(BG10:BG17&gt;0),$BJ10:$BJ17),0)</f>
        <v>0</v>
      </c>
      <c r="BH24" s="44" cm="1">
        <f t="array" ref="BH24">SUM(IF(($C10:$C17=$C24)*(BH10:BH17&gt;0),$BJ10:$BJ17),0)</f>
        <v>0</v>
      </c>
    </row>
    <row r="25" spans="1:62" x14ac:dyDescent="0.2">
      <c r="A25" s="39"/>
      <c r="B25" s="236"/>
      <c r="C25" s="40" t="s">
        <v>41</v>
      </c>
      <c r="D25" s="43"/>
      <c r="E25" s="44" cm="1">
        <f t="array" ref="E25">SUM(IF(($C10:$C17=$C25)*(E10:E17&gt;0),$BJ10:$BJ17),0)</f>
        <v>1</v>
      </c>
      <c r="F25" s="44" cm="1">
        <f t="array" ref="F25">SUM(IF(($C10:$C17=$C25)*(F10:F17&gt;0),$BJ10:$BJ17),0)</f>
        <v>0</v>
      </c>
      <c r="G25" s="44" cm="1">
        <f t="array" ref="G25">SUM(IF(($C10:$C17=$C25)*(G10:G17&gt;0),$BJ10:$BJ17),0)</f>
        <v>0</v>
      </c>
      <c r="H25" s="44" cm="1">
        <f t="array" ref="H25">SUM(IF(($C10:$C17=$C25)*(H10:H17&gt;0),$BJ10:$BJ17),0)</f>
        <v>0</v>
      </c>
      <c r="I25" s="44" cm="1">
        <f t="array" ref="I25">SUM(IF(($C10:$C17=$C25)*(I10:I17&gt;0),$BJ10:$BJ17),0)</f>
        <v>0</v>
      </c>
      <c r="J25" s="44" cm="1">
        <f t="array" ref="J25">SUM(IF(($C10:$C17=$C25)*(J10:J17&gt;0),$BJ10:$BJ17),0)</f>
        <v>0</v>
      </c>
      <c r="K25" s="44" cm="1">
        <f t="array" ref="K25">SUM(IF(($C10:$C17=$C25)*(K10:K17&gt;0),$BJ10:$BJ17),0)</f>
        <v>0</v>
      </c>
      <c r="L25" s="44" cm="1">
        <f t="array" ref="L25">SUM(IF(($C10:$C17=$C25)*(L10:L17&gt;0),$BJ10:$BJ17),0)</f>
        <v>0</v>
      </c>
      <c r="M25" s="44" cm="1">
        <f t="array" ref="M25">SUM(IF(($C10:$C17=$C25)*(M10:M17&gt;0),$BJ10:$BJ17),0)</f>
        <v>0</v>
      </c>
      <c r="N25" s="44" cm="1">
        <f t="array" ref="N25">SUM(IF(($C10:$C17=$C25)*(N10:N17&gt;0),$BJ10:$BJ17),0)</f>
        <v>0</v>
      </c>
      <c r="O25" s="44" cm="1">
        <f t="array" ref="O25">SUM(IF(($C10:$C17=$C25)*(O10:O17&gt;0),$BJ10:$BJ17),0)</f>
        <v>0</v>
      </c>
      <c r="P25" s="44" cm="1">
        <f t="array" ref="P25">SUM(IF(($C10:$C17=$C25)*(P10:P17&gt;0),$BJ10:$BJ17),0)</f>
        <v>0</v>
      </c>
      <c r="Q25" s="44" cm="1">
        <f t="array" ref="Q25">SUM(IF(($C10:$C17=$C25)*(Q10:Q17&gt;0),$BJ10:$BJ17),0)</f>
        <v>0</v>
      </c>
      <c r="R25" s="44" cm="1">
        <f t="array" ref="R25">SUM(IF(($C10:$C17=$C25)*(R10:R17&gt;0),$BJ10:$BJ17),0)</f>
        <v>0</v>
      </c>
      <c r="S25" s="44" cm="1">
        <f t="array" ref="S25">SUM(IF(($C10:$C17=$C25)*(S10:S17&gt;0),$BJ10:$BJ17),0)</f>
        <v>0</v>
      </c>
      <c r="T25" s="44" cm="1">
        <f t="array" ref="T25">SUM(IF(($C10:$C17=$C25)*(T10:T17&gt;0),$BJ10:$BJ17),0)</f>
        <v>0</v>
      </c>
      <c r="U25" s="44" cm="1">
        <f t="array" ref="U25">SUM(IF(($C10:$C17=$C25)*(U10:U17&gt;0),$BJ10:$BJ17),0)</f>
        <v>0</v>
      </c>
      <c r="V25" s="44" cm="1">
        <f t="array" ref="V25">SUM(IF(($C10:$C17=$C25)*(V10:V17&gt;0),$BJ10:$BJ17),0)</f>
        <v>0</v>
      </c>
      <c r="W25" s="44" cm="1">
        <f t="array" ref="W25">SUM(IF(($C10:$C17=$C25)*(W10:W17&gt;0),$BJ10:$BJ17),0)</f>
        <v>0</v>
      </c>
      <c r="X25" s="44" cm="1">
        <f t="array" ref="X25">SUM(IF(($C10:$C17=$C25)*(X10:X17&gt;0),$BJ10:$BJ17),0)</f>
        <v>0</v>
      </c>
      <c r="Y25" s="44" cm="1">
        <f t="array" ref="Y25">SUM(IF(($C10:$C17=$C25)*(Y10:Y17&gt;0),$BJ10:$BJ17),0)</f>
        <v>0</v>
      </c>
      <c r="Z25" s="44" cm="1">
        <f t="array" ref="Z25">SUM(IF(($C10:$C17=$C25)*(Z10:Z17&gt;0),$BJ10:$BJ17),0)</f>
        <v>0</v>
      </c>
      <c r="AA25" s="44" cm="1">
        <f t="array" ref="AA25">SUM(IF(($C10:$C17=$C25)*(AA10:AA17&gt;0),$BJ10:$BJ17),0)</f>
        <v>0</v>
      </c>
      <c r="AB25" s="44" cm="1">
        <f t="array" ref="AB25">SUM(IF(($C10:$C17=$C25)*(AB10:AB17&gt;0),$BJ10:$BJ17),0)</f>
        <v>0</v>
      </c>
      <c r="AC25" s="44" cm="1">
        <f t="array" ref="AC25">SUM(IF(($C10:$C17=$C25)*(AC10:AC17&gt;0),$BJ10:$BJ17),0)</f>
        <v>0</v>
      </c>
      <c r="AD25" s="44" cm="1">
        <f t="array" ref="AD25">SUM(IF(($C10:$C17=$C25)*(AD10:AD17&gt;0),$BJ10:$BJ17),0)</f>
        <v>0</v>
      </c>
      <c r="AE25" s="44" cm="1">
        <f t="array" ref="AE25">SUM(IF(($C10:$C17=$C25)*(AE10:AE17&gt;0),$BJ10:$BJ17),0)</f>
        <v>0</v>
      </c>
      <c r="AF25" s="44" cm="1">
        <f t="array" ref="AF25">SUM(IF(($C10:$C17=$C25)*(AF10:AF17&gt;0),$BJ10:$BJ17),0)</f>
        <v>0</v>
      </c>
      <c r="AG25" s="44" cm="1">
        <f t="array" ref="AG25">SUM(IF(($C10:$C17=$C25)*(AG10:AG17&gt;0),$BJ10:$BJ17),0)</f>
        <v>0</v>
      </c>
      <c r="AH25" s="44" cm="1">
        <f t="array" ref="AH25">SUM(IF(($C10:$C17=$C25)*(AH10:AH17&gt;0),$BJ10:$BJ17),0)</f>
        <v>0</v>
      </c>
      <c r="AI25" s="44" cm="1">
        <f t="array" ref="AI25">SUM(IF(($C10:$C17=$C25)*(AI10:AI17&gt;0),$BJ10:$BJ17),0)</f>
        <v>0</v>
      </c>
      <c r="AJ25" s="44" cm="1">
        <f t="array" ref="AJ25">SUM(IF(($C10:$C17=$C25)*(AJ10:AJ17&gt;0),$BJ10:$BJ17),0)</f>
        <v>0</v>
      </c>
      <c r="AK25" s="44" cm="1">
        <f t="array" ref="AK25">SUM(IF(($C10:$C17=$C25)*(AK10:AK17&gt;0),$BJ10:$BJ17),0)</f>
        <v>0</v>
      </c>
      <c r="AL25" s="44" cm="1">
        <f t="array" ref="AL25">SUM(IF(($C10:$C17=$C25)*(AL10:AL17&gt;0),$BJ10:$BJ17),0)</f>
        <v>0</v>
      </c>
      <c r="AM25" s="44" cm="1">
        <f t="array" ref="AM25">SUM(IF(($C10:$C17=$C25)*(AM10:AM17&gt;0),$BJ10:$BJ17),0)</f>
        <v>0</v>
      </c>
      <c r="AN25" s="44" cm="1">
        <f t="array" ref="AN25">SUM(IF(($C10:$C17=$C25)*(AN10:AN17&gt;0),$BJ10:$BJ17),0)</f>
        <v>0</v>
      </c>
      <c r="AO25" s="44" cm="1">
        <f t="array" ref="AO25">SUM(IF(($C10:$C17=$C25)*(AO10:AO17&gt;0),$BJ10:$BJ17),0)</f>
        <v>0</v>
      </c>
      <c r="AP25" s="44" cm="1">
        <f t="array" ref="AP25">SUM(IF(($C10:$C17=$C25)*(AP10:AP17&gt;0),$BJ10:$BJ17),0)</f>
        <v>0</v>
      </c>
      <c r="AQ25" s="44" cm="1">
        <f t="array" ref="AQ25">SUM(IF(($C10:$C17=$C25)*(AQ10:AQ17&gt;0),$BJ10:$BJ17),0)</f>
        <v>0</v>
      </c>
      <c r="AR25" s="44" cm="1">
        <f t="array" ref="AR25">SUM(IF(($C10:$C17=$C25)*(AR10:AR17&gt;0),$BJ10:$BJ17),0)</f>
        <v>0</v>
      </c>
      <c r="AS25" s="44" cm="1">
        <f t="array" ref="AS25">SUM(IF(($C10:$C17=$C25)*(AS10:AS17&gt;0),$BJ10:$BJ17),0)</f>
        <v>0</v>
      </c>
      <c r="AT25" s="44" cm="1">
        <f t="array" ref="AT25">SUM(IF(($C10:$C17=$C25)*(AT10:AT17&gt;0),$BJ10:$BJ17),0)</f>
        <v>0</v>
      </c>
      <c r="AU25" s="44" cm="1">
        <f t="array" ref="AU25">SUM(IF(($C10:$C17=$C25)*(AU10:AU17&gt;0),$BJ10:$BJ17),0)</f>
        <v>0</v>
      </c>
      <c r="AV25" s="44" cm="1">
        <f t="array" ref="AV25">SUM(IF(($C10:$C17=$C25)*(AV10:AV17&gt;0),$BJ10:$BJ17),0)</f>
        <v>0</v>
      </c>
      <c r="AW25" s="44" cm="1">
        <f t="array" ref="AW25">SUM(IF(($C10:$C17=$C25)*(AW10:AW17&gt;0),$BJ10:$BJ17),0)</f>
        <v>0</v>
      </c>
      <c r="AX25" s="44" cm="1">
        <f t="array" ref="AX25">SUM(IF(($C10:$C17=$C25)*(AX10:AX17&gt;0),$BJ10:$BJ17),0)</f>
        <v>0</v>
      </c>
      <c r="AY25" s="44" cm="1">
        <f t="array" ref="AY25">SUM(IF(($C10:$C17=$C25)*(AY10:AY17&gt;0),$BJ10:$BJ17),0)</f>
        <v>0</v>
      </c>
      <c r="AZ25" s="44" cm="1">
        <f t="array" ref="AZ25">SUM(IF(($C10:$C17=$C25)*(AZ10:AZ17&gt;0),$BJ10:$BJ17),0)</f>
        <v>0</v>
      </c>
      <c r="BA25" s="44" cm="1">
        <f t="array" ref="BA25">SUM(IF(($C10:$C17=$C25)*(BA10:BA17&gt;0),$BJ10:$BJ17),0)</f>
        <v>0</v>
      </c>
      <c r="BB25" s="44" cm="1">
        <f t="array" ref="BB25">SUM(IF(($C10:$C17=$C25)*(BB10:BB17&gt;0),$BJ10:$BJ17),0)</f>
        <v>0</v>
      </c>
      <c r="BC25" s="44" cm="1">
        <f t="array" ref="BC25">SUM(IF(($C10:$C17=$C25)*(BC10:BC17&gt;0),$BJ10:$BJ17),0)</f>
        <v>0</v>
      </c>
      <c r="BD25" s="44" cm="1">
        <f t="array" ref="BD25">SUM(IF(($C10:$C17=$C25)*(BD10:BD17&gt;0),$BJ10:$BJ17),0)</f>
        <v>0</v>
      </c>
      <c r="BE25" s="44" cm="1">
        <f t="array" ref="BE25">SUM(IF(($C10:$C17=$C25)*(BE10:BE17&gt;0),$BJ10:$BJ17),0)</f>
        <v>0</v>
      </c>
      <c r="BF25" s="44" cm="1">
        <f t="array" ref="BF25">SUM(IF(($C10:$C17=$C25)*(BF10:BF17&gt;0),$BJ10:$BJ17),0)</f>
        <v>0</v>
      </c>
      <c r="BG25" s="44" cm="1">
        <f t="array" ref="BG25">SUM(IF(($C10:$C17=$C25)*(BG10:BG17&gt;0),$BJ10:$BJ17),0)</f>
        <v>0</v>
      </c>
      <c r="BH25" s="44" cm="1">
        <f t="array" ref="BH25">SUM(IF(($C10:$C17=$C25)*(BH10:BH17&gt;0),$BJ10:$BJ17),0)</f>
        <v>0</v>
      </c>
    </row>
    <row r="26" spans="1:62" x14ac:dyDescent="0.2">
      <c r="A26" s="39"/>
      <c r="B26" s="236"/>
      <c r="C26" s="40" t="s">
        <v>47</v>
      </c>
      <c r="D26" s="43"/>
      <c r="E26" s="44" cm="1">
        <f t="array" ref="E26">SUM(IF(($C10:$C17=$C26)*(E10:E17&gt;0),$BJ10:$BJ17),0)</f>
        <v>0</v>
      </c>
      <c r="F26" s="44" cm="1">
        <f t="array" ref="F26">SUM(IF(($C10:$C17=$C26)*(F10:F17&gt;0),$BJ10:$BJ17),0)</f>
        <v>0</v>
      </c>
      <c r="G26" s="44" cm="1">
        <f t="array" ref="G26">SUM(IF(($C10:$C17=$C26)*(G10:G17&gt;0),$BJ10:$BJ17),0)</f>
        <v>0</v>
      </c>
      <c r="H26" s="44" cm="1">
        <f t="array" ref="H26">SUM(IF(($C10:$C17=$C26)*(H10:H17&gt;0),$BJ10:$BJ17),0)</f>
        <v>0</v>
      </c>
      <c r="I26" s="44" cm="1">
        <f t="array" ref="I26">SUM(IF(($C10:$C17=$C26)*(I10:I17&gt;0),$BJ10:$BJ17),0)</f>
        <v>0</v>
      </c>
      <c r="J26" s="44" cm="1">
        <f t="array" ref="J26">SUM(IF(($C10:$C17=$C26)*(J10:J17&gt;0),$BJ10:$BJ17),0)</f>
        <v>0</v>
      </c>
      <c r="K26" s="44" cm="1">
        <f t="array" ref="K26">SUM(IF(($C10:$C17=$C26)*(K10:K17&gt;0),$BJ10:$BJ17),0)</f>
        <v>0</v>
      </c>
      <c r="L26" s="44" cm="1">
        <f t="array" ref="L26">SUM(IF(($C10:$C17=$C26)*(L10:L17&gt;0),$BJ10:$BJ17),0)</f>
        <v>0</v>
      </c>
      <c r="M26" s="44" cm="1">
        <f t="array" ref="M26">SUM(IF(($C10:$C17=$C26)*(M10:M17&gt;0),$BJ10:$BJ17),0)</f>
        <v>0</v>
      </c>
      <c r="N26" s="44" cm="1">
        <f t="array" ref="N26">SUM(IF(($C10:$C17=$C26)*(N10:N17&gt;0),$BJ10:$BJ17),0)</f>
        <v>0</v>
      </c>
      <c r="O26" s="44" cm="1">
        <f t="array" ref="O26">SUM(IF(($C10:$C17=$C26)*(O10:O17&gt;0),$BJ10:$BJ17),0)</f>
        <v>0</v>
      </c>
      <c r="P26" s="44" cm="1">
        <f t="array" ref="P26">SUM(IF(($C10:$C17=$C26)*(P10:P17&gt;0),$BJ10:$BJ17),0)</f>
        <v>0</v>
      </c>
      <c r="Q26" s="44" cm="1">
        <f t="array" ref="Q26">SUM(IF(($C10:$C17=$C26)*(Q10:Q17&gt;0),$BJ10:$BJ17),0)</f>
        <v>0</v>
      </c>
      <c r="R26" s="44" cm="1">
        <f t="array" ref="R26">SUM(IF(($C10:$C17=$C26)*(R10:R17&gt;0),$BJ10:$BJ17),0)</f>
        <v>0</v>
      </c>
      <c r="S26" s="44" cm="1">
        <f t="array" ref="S26">SUM(IF(($C10:$C17=$C26)*(S10:S17&gt;0),$BJ10:$BJ17),0)</f>
        <v>0</v>
      </c>
      <c r="T26" s="44" cm="1">
        <f t="array" ref="T26">SUM(IF(($C10:$C17=$C26)*(T10:T17&gt;0),$BJ10:$BJ17),0)</f>
        <v>0</v>
      </c>
      <c r="U26" s="44" cm="1">
        <f t="array" ref="U26">SUM(IF(($C10:$C17=$C26)*(U10:U17&gt;0),$BJ10:$BJ17),0)</f>
        <v>0</v>
      </c>
      <c r="V26" s="44" cm="1">
        <f t="array" ref="V26">SUM(IF(($C10:$C17=$C26)*(V10:V17&gt;0),$BJ10:$BJ17),0)</f>
        <v>0</v>
      </c>
      <c r="W26" s="44" cm="1">
        <f t="array" ref="W26">SUM(IF(($C10:$C17=$C26)*(W10:W17&gt;0),$BJ10:$BJ17),0)</f>
        <v>0</v>
      </c>
      <c r="X26" s="44" cm="1">
        <f t="array" ref="X26">SUM(IF(($C10:$C17=$C26)*(X10:X17&gt;0),$BJ10:$BJ17),0)</f>
        <v>0</v>
      </c>
      <c r="Y26" s="44" cm="1">
        <f t="array" ref="Y26">SUM(IF(($C10:$C17=$C26)*(Y10:Y17&gt;0),$BJ10:$BJ17),0)</f>
        <v>0</v>
      </c>
      <c r="Z26" s="44" cm="1">
        <f t="array" ref="Z26">SUM(IF(($C10:$C17=$C26)*(Z10:Z17&gt;0),$BJ10:$BJ17),0)</f>
        <v>0</v>
      </c>
      <c r="AA26" s="44" cm="1">
        <f t="array" ref="AA26">SUM(IF(($C10:$C17=$C26)*(AA10:AA17&gt;0),$BJ10:$BJ17),0)</f>
        <v>0</v>
      </c>
      <c r="AB26" s="44" cm="1">
        <f t="array" ref="AB26">SUM(IF(($C10:$C17=$C26)*(AB10:AB17&gt;0),$BJ10:$BJ17),0)</f>
        <v>0</v>
      </c>
      <c r="AC26" s="44" cm="1">
        <f t="array" ref="AC26">SUM(IF(($C10:$C17=$C26)*(AC10:AC17&gt;0),$BJ10:$BJ17),0)</f>
        <v>0</v>
      </c>
      <c r="AD26" s="44" cm="1">
        <f t="array" ref="AD26">SUM(IF(($C10:$C17=$C26)*(AD10:AD17&gt;0),$BJ10:$BJ17),0)</f>
        <v>0</v>
      </c>
      <c r="AE26" s="44" cm="1">
        <f t="array" ref="AE26">SUM(IF(($C10:$C17=$C26)*(AE10:AE17&gt;0),$BJ10:$BJ17),0)</f>
        <v>0</v>
      </c>
      <c r="AF26" s="44" cm="1">
        <f t="array" ref="AF26">SUM(IF(($C10:$C17=$C26)*(AF10:AF17&gt;0),$BJ10:$BJ17),0)</f>
        <v>0</v>
      </c>
      <c r="AG26" s="44" cm="1">
        <f t="array" ref="AG26">SUM(IF(($C10:$C17=$C26)*(AG10:AG17&gt;0),$BJ10:$BJ17),0)</f>
        <v>0</v>
      </c>
      <c r="AH26" s="44" cm="1">
        <f t="array" ref="AH26">SUM(IF(($C10:$C17=$C26)*(AH10:AH17&gt;0),$BJ10:$BJ17),0)</f>
        <v>0</v>
      </c>
      <c r="AI26" s="44" cm="1">
        <f t="array" ref="AI26">SUM(IF(($C10:$C17=$C26)*(AI10:AI17&gt;0),$BJ10:$BJ17),0)</f>
        <v>0</v>
      </c>
      <c r="AJ26" s="44" cm="1">
        <f t="array" ref="AJ26">SUM(IF(($C10:$C17=$C26)*(AJ10:AJ17&gt;0),$BJ10:$BJ17),0)</f>
        <v>0</v>
      </c>
      <c r="AK26" s="44" cm="1">
        <f t="array" ref="AK26">SUM(IF(($C10:$C17=$C26)*(AK10:AK17&gt;0),$BJ10:$BJ17),0)</f>
        <v>0</v>
      </c>
      <c r="AL26" s="44" cm="1">
        <f t="array" ref="AL26">SUM(IF(($C10:$C17=$C26)*(AL10:AL17&gt;0),$BJ10:$BJ17),0)</f>
        <v>0</v>
      </c>
      <c r="AM26" s="44" cm="1">
        <f t="array" ref="AM26">SUM(IF(($C10:$C17=$C26)*(AM10:AM17&gt;0),$BJ10:$BJ17),0)</f>
        <v>0</v>
      </c>
      <c r="AN26" s="44" cm="1">
        <f t="array" ref="AN26">SUM(IF(($C10:$C17=$C26)*(AN10:AN17&gt;0),$BJ10:$BJ17),0)</f>
        <v>0</v>
      </c>
      <c r="AO26" s="44" cm="1">
        <f t="array" ref="AO26">SUM(IF(($C10:$C17=$C26)*(AO10:AO17&gt;0),$BJ10:$BJ17),0)</f>
        <v>0</v>
      </c>
      <c r="AP26" s="44" cm="1">
        <f t="array" ref="AP26">SUM(IF(($C10:$C17=$C26)*(AP10:AP17&gt;0),$BJ10:$BJ17),0)</f>
        <v>0</v>
      </c>
      <c r="AQ26" s="44" cm="1">
        <f t="array" ref="AQ26">SUM(IF(($C10:$C17=$C26)*(AQ10:AQ17&gt;0),$BJ10:$BJ17),0)</f>
        <v>0</v>
      </c>
      <c r="AR26" s="44" cm="1">
        <f t="array" ref="AR26">SUM(IF(($C10:$C17=$C26)*(AR10:AR17&gt;0),$BJ10:$BJ17),0)</f>
        <v>0</v>
      </c>
      <c r="AS26" s="44" cm="1">
        <f t="array" ref="AS26">SUM(IF(($C10:$C17=$C26)*(AS10:AS17&gt;0),$BJ10:$BJ17),0)</f>
        <v>0</v>
      </c>
      <c r="AT26" s="44" cm="1">
        <f t="array" ref="AT26">SUM(IF(($C10:$C17=$C26)*(AT10:AT17&gt;0),$BJ10:$BJ17),0)</f>
        <v>0</v>
      </c>
      <c r="AU26" s="44" cm="1">
        <f t="array" ref="AU26">SUM(IF(($C10:$C17=$C26)*(AU10:AU17&gt;0),$BJ10:$BJ17),0)</f>
        <v>0</v>
      </c>
      <c r="AV26" s="44" cm="1">
        <f t="array" ref="AV26">SUM(IF(($C10:$C17=$C26)*(AV10:AV17&gt;0),$BJ10:$BJ17),0)</f>
        <v>0</v>
      </c>
      <c r="AW26" s="44" cm="1">
        <f t="array" ref="AW26">SUM(IF(($C10:$C17=$C26)*(AW10:AW17&gt;0),$BJ10:$BJ17),0)</f>
        <v>0</v>
      </c>
      <c r="AX26" s="44" cm="1">
        <f t="array" ref="AX26">SUM(IF(($C10:$C17=$C26)*(AX10:AX17&gt;0),$BJ10:$BJ17),0)</f>
        <v>0</v>
      </c>
      <c r="AY26" s="44" cm="1">
        <f t="array" ref="AY26">SUM(IF(($C10:$C17=$C26)*(AY10:AY17&gt;0),$BJ10:$BJ17),0)</f>
        <v>0</v>
      </c>
      <c r="AZ26" s="44" cm="1">
        <f t="array" ref="AZ26">SUM(IF(($C10:$C17=$C26)*(AZ10:AZ17&gt;0),$BJ10:$BJ17),0)</f>
        <v>0</v>
      </c>
      <c r="BA26" s="44" cm="1">
        <f t="array" ref="BA26">SUM(IF(($C10:$C17=$C26)*(BA10:BA17&gt;0),$BJ10:$BJ17),0)</f>
        <v>0</v>
      </c>
      <c r="BB26" s="44" cm="1">
        <f t="array" ref="BB26">SUM(IF(($C10:$C17=$C26)*(BB10:BB17&gt;0),$BJ10:$BJ17),0)</f>
        <v>0</v>
      </c>
      <c r="BC26" s="44" cm="1">
        <f t="array" ref="BC26">SUM(IF(($C10:$C17=$C26)*(BC10:BC17&gt;0),$BJ10:$BJ17),0)</f>
        <v>0</v>
      </c>
      <c r="BD26" s="44" cm="1">
        <f t="array" ref="BD26">SUM(IF(($C10:$C17=$C26)*(BD10:BD17&gt;0),$BJ10:$BJ17),0)</f>
        <v>0</v>
      </c>
      <c r="BE26" s="44" cm="1">
        <f t="array" ref="BE26">SUM(IF(($C10:$C17=$C26)*(BE10:BE17&gt;0),$BJ10:$BJ17),0)</f>
        <v>0</v>
      </c>
      <c r="BF26" s="44" cm="1">
        <f t="array" ref="BF26">SUM(IF(($C10:$C17=$C26)*(BF10:BF17&gt;0),$BJ10:$BJ17),0)</f>
        <v>0</v>
      </c>
      <c r="BG26" s="44" cm="1">
        <f t="array" ref="BG26">SUM(IF(($C10:$C17=$C26)*(BG10:BG17&gt;0),$BJ10:$BJ17),0)</f>
        <v>0</v>
      </c>
      <c r="BH26" s="44" cm="1">
        <f t="array" ref="BH26">SUM(IF(($C10:$C17=$C26)*(BH10:BH17&gt;0),$BJ10:$BJ17),0)</f>
        <v>0</v>
      </c>
    </row>
    <row r="27" spans="1:62" x14ac:dyDescent="0.2">
      <c r="A27" s="39"/>
      <c r="B27" s="236"/>
      <c r="C27" s="40" t="s">
        <v>13</v>
      </c>
      <c r="D27" s="43"/>
      <c r="E27" s="44">
        <f t="shared" ref="E27:AJ27" si="4">IFERROR(VLOOKUP(E9,$A$183:$C$193,3,FALSE),0)</f>
        <v>255</v>
      </c>
      <c r="F27" s="44">
        <f t="shared" si="4"/>
        <v>0</v>
      </c>
      <c r="G27" s="44">
        <f t="shared" si="4"/>
        <v>0</v>
      </c>
      <c r="H27" s="44">
        <f t="shared" si="4"/>
        <v>0</v>
      </c>
      <c r="I27" s="44">
        <f t="shared" si="4"/>
        <v>0</v>
      </c>
      <c r="J27" s="44">
        <f t="shared" si="4"/>
        <v>0</v>
      </c>
      <c r="K27" s="44">
        <f t="shared" si="4"/>
        <v>0</v>
      </c>
      <c r="L27" s="44">
        <f t="shared" si="4"/>
        <v>0</v>
      </c>
      <c r="M27" s="44">
        <f t="shared" si="4"/>
        <v>0</v>
      </c>
      <c r="N27" s="44">
        <f t="shared" si="4"/>
        <v>0</v>
      </c>
      <c r="O27" s="44">
        <f t="shared" si="4"/>
        <v>0</v>
      </c>
      <c r="P27" s="44">
        <f t="shared" si="4"/>
        <v>0</v>
      </c>
      <c r="Q27" s="44">
        <f t="shared" si="4"/>
        <v>0</v>
      </c>
      <c r="R27" s="44">
        <f t="shared" si="4"/>
        <v>0</v>
      </c>
      <c r="S27" s="44">
        <f t="shared" si="4"/>
        <v>0</v>
      </c>
      <c r="T27" s="44">
        <f t="shared" si="4"/>
        <v>0</v>
      </c>
      <c r="U27" s="44">
        <f t="shared" si="4"/>
        <v>0</v>
      </c>
      <c r="V27" s="44">
        <f t="shared" si="4"/>
        <v>0</v>
      </c>
      <c r="W27" s="44">
        <f t="shared" si="4"/>
        <v>0</v>
      </c>
      <c r="X27" s="44">
        <f t="shared" si="4"/>
        <v>0</v>
      </c>
      <c r="Y27" s="44">
        <f t="shared" si="4"/>
        <v>0</v>
      </c>
      <c r="Z27" s="44">
        <f t="shared" si="4"/>
        <v>0</v>
      </c>
      <c r="AA27" s="44">
        <f t="shared" si="4"/>
        <v>0</v>
      </c>
      <c r="AB27" s="44">
        <f t="shared" si="4"/>
        <v>0</v>
      </c>
      <c r="AC27" s="44">
        <f t="shared" si="4"/>
        <v>0</v>
      </c>
      <c r="AD27" s="44">
        <f t="shared" si="4"/>
        <v>0</v>
      </c>
      <c r="AE27" s="44">
        <f t="shared" si="4"/>
        <v>0</v>
      </c>
      <c r="AF27" s="44">
        <f t="shared" si="4"/>
        <v>0</v>
      </c>
      <c r="AG27" s="44">
        <f t="shared" si="4"/>
        <v>0</v>
      </c>
      <c r="AH27" s="44">
        <f t="shared" si="4"/>
        <v>0</v>
      </c>
      <c r="AI27" s="44">
        <f t="shared" si="4"/>
        <v>0</v>
      </c>
      <c r="AJ27" s="44">
        <f t="shared" si="4"/>
        <v>0</v>
      </c>
      <c r="AK27" s="44">
        <f t="shared" ref="AK27:BH27" si="5">IFERROR(VLOOKUP(AK9,$A$183:$C$193,3,FALSE),0)</f>
        <v>0</v>
      </c>
      <c r="AL27" s="44">
        <f t="shared" si="5"/>
        <v>0</v>
      </c>
      <c r="AM27" s="44">
        <f t="shared" si="5"/>
        <v>0</v>
      </c>
      <c r="AN27" s="44">
        <f t="shared" si="5"/>
        <v>0</v>
      </c>
      <c r="AO27" s="44">
        <f t="shared" si="5"/>
        <v>0</v>
      </c>
      <c r="AP27" s="44">
        <f t="shared" si="5"/>
        <v>0</v>
      </c>
      <c r="AQ27" s="44">
        <f t="shared" si="5"/>
        <v>0</v>
      </c>
      <c r="AR27" s="44">
        <f t="shared" si="5"/>
        <v>0</v>
      </c>
      <c r="AS27" s="44">
        <f t="shared" si="5"/>
        <v>0</v>
      </c>
      <c r="AT27" s="44">
        <f t="shared" si="5"/>
        <v>0</v>
      </c>
      <c r="AU27" s="44">
        <f t="shared" si="5"/>
        <v>0</v>
      </c>
      <c r="AV27" s="44">
        <f t="shared" si="5"/>
        <v>0</v>
      </c>
      <c r="AW27" s="44">
        <f t="shared" si="5"/>
        <v>0</v>
      </c>
      <c r="AX27" s="44">
        <f t="shared" si="5"/>
        <v>0</v>
      </c>
      <c r="AY27" s="44">
        <f t="shared" si="5"/>
        <v>0</v>
      </c>
      <c r="AZ27" s="44">
        <f t="shared" si="5"/>
        <v>0</v>
      </c>
      <c r="BA27" s="44">
        <f t="shared" si="5"/>
        <v>0</v>
      </c>
      <c r="BB27" s="44">
        <f t="shared" si="5"/>
        <v>0</v>
      </c>
      <c r="BC27" s="44">
        <f t="shared" si="5"/>
        <v>0</v>
      </c>
      <c r="BD27" s="44">
        <f t="shared" si="5"/>
        <v>0</v>
      </c>
      <c r="BE27" s="44">
        <f t="shared" si="5"/>
        <v>0</v>
      </c>
      <c r="BF27" s="44">
        <f t="shared" si="5"/>
        <v>0</v>
      </c>
      <c r="BG27" s="44">
        <f t="shared" si="5"/>
        <v>0</v>
      </c>
      <c r="BH27" s="44">
        <f t="shared" si="5"/>
        <v>0</v>
      </c>
    </row>
    <row r="28" spans="1:62" x14ac:dyDescent="0.2">
      <c r="A28" s="39"/>
      <c r="B28" s="237"/>
      <c r="C28" s="40" t="s">
        <v>14</v>
      </c>
      <c r="D28" s="43"/>
      <c r="E28" s="44">
        <f>E22*E27</f>
        <v>6936</v>
      </c>
      <c r="F28" s="44">
        <f t="shared" ref="F28:BH28" si="6">F22*F27</f>
        <v>0</v>
      </c>
      <c r="G28" s="44">
        <f t="shared" si="6"/>
        <v>0</v>
      </c>
      <c r="H28" s="44">
        <f t="shared" si="6"/>
        <v>0</v>
      </c>
      <c r="I28" s="44">
        <f t="shared" si="6"/>
        <v>0</v>
      </c>
      <c r="J28" s="44">
        <f t="shared" si="6"/>
        <v>0</v>
      </c>
      <c r="K28" s="44">
        <f t="shared" si="6"/>
        <v>0</v>
      </c>
      <c r="L28" s="44">
        <f t="shared" si="6"/>
        <v>0</v>
      </c>
      <c r="M28" s="44">
        <f t="shared" si="6"/>
        <v>0</v>
      </c>
      <c r="N28" s="44">
        <f t="shared" si="6"/>
        <v>0</v>
      </c>
      <c r="O28" s="44">
        <f t="shared" si="6"/>
        <v>0</v>
      </c>
      <c r="P28" s="44">
        <f t="shared" si="6"/>
        <v>0</v>
      </c>
      <c r="Q28" s="44">
        <f t="shared" si="6"/>
        <v>0</v>
      </c>
      <c r="R28" s="44">
        <f t="shared" si="6"/>
        <v>0</v>
      </c>
      <c r="S28" s="44">
        <f t="shared" si="6"/>
        <v>0</v>
      </c>
      <c r="T28" s="44">
        <f t="shared" si="6"/>
        <v>0</v>
      </c>
      <c r="U28" s="44">
        <f t="shared" si="6"/>
        <v>0</v>
      </c>
      <c r="V28" s="44">
        <f t="shared" si="6"/>
        <v>0</v>
      </c>
      <c r="W28" s="44">
        <f t="shared" si="6"/>
        <v>0</v>
      </c>
      <c r="X28" s="44">
        <f t="shared" si="6"/>
        <v>0</v>
      </c>
      <c r="Y28" s="44">
        <f t="shared" si="6"/>
        <v>0</v>
      </c>
      <c r="Z28" s="44">
        <f t="shared" si="6"/>
        <v>0</v>
      </c>
      <c r="AA28" s="44">
        <f t="shared" si="6"/>
        <v>0</v>
      </c>
      <c r="AB28" s="44">
        <f t="shared" si="6"/>
        <v>0</v>
      </c>
      <c r="AC28" s="44">
        <f t="shared" si="6"/>
        <v>0</v>
      </c>
      <c r="AD28" s="44">
        <f t="shared" si="6"/>
        <v>0</v>
      </c>
      <c r="AE28" s="44">
        <f t="shared" si="6"/>
        <v>0</v>
      </c>
      <c r="AF28" s="44">
        <f t="shared" si="6"/>
        <v>0</v>
      </c>
      <c r="AG28" s="44">
        <f t="shared" si="6"/>
        <v>0</v>
      </c>
      <c r="AH28" s="44">
        <f t="shared" si="6"/>
        <v>0</v>
      </c>
      <c r="AI28" s="44">
        <f t="shared" si="6"/>
        <v>0</v>
      </c>
      <c r="AJ28" s="44">
        <f t="shared" si="6"/>
        <v>0</v>
      </c>
      <c r="AK28" s="44">
        <f t="shared" si="6"/>
        <v>0</v>
      </c>
      <c r="AL28" s="44">
        <f t="shared" si="6"/>
        <v>0</v>
      </c>
      <c r="AM28" s="44">
        <f t="shared" si="6"/>
        <v>0</v>
      </c>
      <c r="AN28" s="44">
        <f t="shared" si="6"/>
        <v>0</v>
      </c>
      <c r="AO28" s="44">
        <f t="shared" si="6"/>
        <v>0</v>
      </c>
      <c r="AP28" s="44">
        <f t="shared" si="6"/>
        <v>0</v>
      </c>
      <c r="AQ28" s="44">
        <f t="shared" si="6"/>
        <v>0</v>
      </c>
      <c r="AR28" s="44">
        <f t="shared" si="6"/>
        <v>0</v>
      </c>
      <c r="AS28" s="44">
        <f t="shared" si="6"/>
        <v>0</v>
      </c>
      <c r="AT28" s="44">
        <f t="shared" si="6"/>
        <v>0</v>
      </c>
      <c r="AU28" s="44">
        <f t="shared" si="6"/>
        <v>0</v>
      </c>
      <c r="AV28" s="44">
        <f t="shared" si="6"/>
        <v>0</v>
      </c>
      <c r="AW28" s="44">
        <f t="shared" si="6"/>
        <v>0</v>
      </c>
      <c r="AX28" s="44">
        <f t="shared" si="6"/>
        <v>0</v>
      </c>
      <c r="AY28" s="44">
        <f t="shared" si="6"/>
        <v>0</v>
      </c>
      <c r="AZ28" s="44">
        <f t="shared" si="6"/>
        <v>0</v>
      </c>
      <c r="BA28" s="44">
        <f t="shared" si="6"/>
        <v>0</v>
      </c>
      <c r="BB28" s="44">
        <f t="shared" si="6"/>
        <v>0</v>
      </c>
      <c r="BC28" s="44">
        <f t="shared" si="6"/>
        <v>0</v>
      </c>
      <c r="BD28" s="44">
        <f t="shared" si="6"/>
        <v>0</v>
      </c>
      <c r="BE28" s="44">
        <f t="shared" si="6"/>
        <v>0</v>
      </c>
      <c r="BF28" s="44">
        <f t="shared" si="6"/>
        <v>0</v>
      </c>
      <c r="BG28" s="44">
        <f t="shared" si="6"/>
        <v>0</v>
      </c>
      <c r="BH28" s="44">
        <f t="shared" si="6"/>
        <v>0</v>
      </c>
    </row>
    <row r="29" spans="1:62" s="45" customFormat="1" x14ac:dyDescent="0.2">
      <c r="A29" s="39"/>
      <c r="B29" s="39"/>
      <c r="C29" s="107" t="s">
        <v>43</v>
      </c>
      <c r="D29" s="41"/>
      <c r="E29" s="108">
        <f>E23*E27</f>
        <v>4.0729166666666661</v>
      </c>
      <c r="F29" s="108">
        <f t="shared" ref="F29:BH29" si="7">F23*F27</f>
        <v>0</v>
      </c>
      <c r="G29" s="108">
        <f t="shared" si="7"/>
        <v>0</v>
      </c>
      <c r="H29" s="108">
        <f t="shared" si="7"/>
        <v>0</v>
      </c>
      <c r="I29" s="108">
        <f t="shared" si="7"/>
        <v>0</v>
      </c>
      <c r="J29" s="108">
        <f t="shared" si="7"/>
        <v>0</v>
      </c>
      <c r="K29" s="108">
        <f t="shared" si="7"/>
        <v>0</v>
      </c>
      <c r="L29" s="108">
        <f t="shared" si="7"/>
        <v>0</v>
      </c>
      <c r="M29" s="108">
        <f t="shared" si="7"/>
        <v>0</v>
      </c>
      <c r="N29" s="108">
        <f t="shared" si="7"/>
        <v>0</v>
      </c>
      <c r="O29" s="108">
        <f t="shared" si="7"/>
        <v>0</v>
      </c>
      <c r="P29" s="108">
        <f t="shared" si="7"/>
        <v>0</v>
      </c>
      <c r="Q29" s="108">
        <f t="shared" si="7"/>
        <v>0</v>
      </c>
      <c r="R29" s="108">
        <f t="shared" si="7"/>
        <v>0</v>
      </c>
      <c r="S29" s="108">
        <f t="shared" si="7"/>
        <v>0</v>
      </c>
      <c r="T29" s="108">
        <f t="shared" si="7"/>
        <v>0</v>
      </c>
      <c r="U29" s="108">
        <f t="shared" si="7"/>
        <v>0</v>
      </c>
      <c r="V29" s="108">
        <f t="shared" si="7"/>
        <v>0</v>
      </c>
      <c r="W29" s="108">
        <f t="shared" si="7"/>
        <v>0</v>
      </c>
      <c r="X29" s="108">
        <f t="shared" si="7"/>
        <v>0</v>
      </c>
      <c r="Y29" s="108">
        <f t="shared" si="7"/>
        <v>0</v>
      </c>
      <c r="Z29" s="108">
        <f t="shared" si="7"/>
        <v>0</v>
      </c>
      <c r="AA29" s="108">
        <f t="shared" si="7"/>
        <v>0</v>
      </c>
      <c r="AB29" s="108">
        <f t="shared" si="7"/>
        <v>0</v>
      </c>
      <c r="AC29" s="108">
        <f t="shared" si="7"/>
        <v>0</v>
      </c>
      <c r="AD29" s="108">
        <f t="shared" si="7"/>
        <v>0</v>
      </c>
      <c r="AE29" s="108">
        <f t="shared" si="7"/>
        <v>0</v>
      </c>
      <c r="AF29" s="108">
        <f t="shared" si="7"/>
        <v>0</v>
      </c>
      <c r="AG29" s="108">
        <f t="shared" si="7"/>
        <v>0</v>
      </c>
      <c r="AH29" s="108">
        <f t="shared" si="7"/>
        <v>0</v>
      </c>
      <c r="AI29" s="108">
        <f t="shared" si="7"/>
        <v>0</v>
      </c>
      <c r="AJ29" s="108">
        <f t="shared" si="7"/>
        <v>0</v>
      </c>
      <c r="AK29" s="108">
        <f t="shared" si="7"/>
        <v>0</v>
      </c>
      <c r="AL29" s="108">
        <f t="shared" si="7"/>
        <v>0</v>
      </c>
      <c r="AM29" s="108">
        <f t="shared" si="7"/>
        <v>0</v>
      </c>
      <c r="AN29" s="108">
        <f t="shared" si="7"/>
        <v>0</v>
      </c>
      <c r="AO29" s="108">
        <f t="shared" si="7"/>
        <v>0</v>
      </c>
      <c r="AP29" s="108">
        <f t="shared" si="7"/>
        <v>0</v>
      </c>
      <c r="AQ29" s="108">
        <f t="shared" si="7"/>
        <v>0</v>
      </c>
      <c r="AR29" s="108">
        <f t="shared" si="7"/>
        <v>0</v>
      </c>
      <c r="AS29" s="108">
        <f t="shared" si="7"/>
        <v>0</v>
      </c>
      <c r="AT29" s="108">
        <f t="shared" si="7"/>
        <v>0</v>
      </c>
      <c r="AU29" s="108">
        <f t="shared" si="7"/>
        <v>0</v>
      </c>
      <c r="AV29" s="108">
        <f t="shared" si="7"/>
        <v>0</v>
      </c>
      <c r="AW29" s="108">
        <f t="shared" si="7"/>
        <v>0</v>
      </c>
      <c r="AX29" s="108">
        <f t="shared" si="7"/>
        <v>0</v>
      </c>
      <c r="AY29" s="108">
        <f t="shared" si="7"/>
        <v>0</v>
      </c>
      <c r="AZ29" s="108">
        <f t="shared" si="7"/>
        <v>0</v>
      </c>
      <c r="BA29" s="108">
        <f t="shared" si="7"/>
        <v>0</v>
      </c>
      <c r="BB29" s="108">
        <f t="shared" si="7"/>
        <v>0</v>
      </c>
      <c r="BC29" s="108">
        <f t="shared" si="7"/>
        <v>0</v>
      </c>
      <c r="BD29" s="108">
        <f t="shared" si="7"/>
        <v>0</v>
      </c>
      <c r="BE29" s="108">
        <f t="shared" si="7"/>
        <v>0</v>
      </c>
      <c r="BF29" s="108">
        <f t="shared" si="7"/>
        <v>0</v>
      </c>
      <c r="BG29" s="108">
        <f t="shared" si="7"/>
        <v>0</v>
      </c>
      <c r="BH29" s="108">
        <f t="shared" si="7"/>
        <v>0</v>
      </c>
    </row>
    <row r="30" spans="1:62" s="45" customFormat="1" x14ac:dyDescent="0.2">
      <c r="A30" s="105"/>
      <c r="B30" s="106"/>
      <c r="C30" s="107" t="s">
        <v>49</v>
      </c>
      <c r="D30" s="41"/>
      <c r="E30" s="44">
        <f>E24*E27</f>
        <v>1020</v>
      </c>
      <c r="F30" s="44">
        <f t="shared" ref="F30:BH30" si="8">F24*F27</f>
        <v>0</v>
      </c>
      <c r="G30" s="44">
        <f t="shared" si="8"/>
        <v>0</v>
      </c>
      <c r="H30" s="44">
        <f t="shared" si="8"/>
        <v>0</v>
      </c>
      <c r="I30" s="44">
        <f t="shared" si="8"/>
        <v>0</v>
      </c>
      <c r="J30" s="44">
        <f t="shared" si="8"/>
        <v>0</v>
      </c>
      <c r="K30" s="44">
        <f t="shared" si="8"/>
        <v>0</v>
      </c>
      <c r="L30" s="44">
        <f t="shared" si="8"/>
        <v>0</v>
      </c>
      <c r="M30" s="44">
        <f t="shared" si="8"/>
        <v>0</v>
      </c>
      <c r="N30" s="44">
        <f t="shared" si="8"/>
        <v>0</v>
      </c>
      <c r="O30" s="44">
        <f t="shared" si="8"/>
        <v>0</v>
      </c>
      <c r="P30" s="44">
        <f t="shared" si="8"/>
        <v>0</v>
      </c>
      <c r="Q30" s="44">
        <f t="shared" si="8"/>
        <v>0</v>
      </c>
      <c r="R30" s="44">
        <f t="shared" si="8"/>
        <v>0</v>
      </c>
      <c r="S30" s="44">
        <f t="shared" si="8"/>
        <v>0</v>
      </c>
      <c r="T30" s="44">
        <f t="shared" si="8"/>
        <v>0</v>
      </c>
      <c r="U30" s="44">
        <f t="shared" si="8"/>
        <v>0</v>
      </c>
      <c r="V30" s="44">
        <f t="shared" si="8"/>
        <v>0</v>
      </c>
      <c r="W30" s="44">
        <f t="shared" si="8"/>
        <v>0</v>
      </c>
      <c r="X30" s="44">
        <f t="shared" si="8"/>
        <v>0</v>
      </c>
      <c r="Y30" s="44">
        <f t="shared" si="8"/>
        <v>0</v>
      </c>
      <c r="Z30" s="44">
        <f t="shared" si="8"/>
        <v>0</v>
      </c>
      <c r="AA30" s="44">
        <f t="shared" si="8"/>
        <v>0</v>
      </c>
      <c r="AB30" s="44">
        <f t="shared" si="8"/>
        <v>0</v>
      </c>
      <c r="AC30" s="44">
        <f t="shared" si="8"/>
        <v>0</v>
      </c>
      <c r="AD30" s="44">
        <f t="shared" si="8"/>
        <v>0</v>
      </c>
      <c r="AE30" s="44">
        <f t="shared" si="8"/>
        <v>0</v>
      </c>
      <c r="AF30" s="44">
        <f t="shared" si="8"/>
        <v>0</v>
      </c>
      <c r="AG30" s="44">
        <f t="shared" si="8"/>
        <v>0</v>
      </c>
      <c r="AH30" s="44">
        <f t="shared" si="8"/>
        <v>0</v>
      </c>
      <c r="AI30" s="44">
        <f t="shared" si="8"/>
        <v>0</v>
      </c>
      <c r="AJ30" s="44">
        <f t="shared" si="8"/>
        <v>0</v>
      </c>
      <c r="AK30" s="44">
        <f t="shared" si="8"/>
        <v>0</v>
      </c>
      <c r="AL30" s="44">
        <f t="shared" si="8"/>
        <v>0</v>
      </c>
      <c r="AM30" s="44">
        <f t="shared" si="8"/>
        <v>0</v>
      </c>
      <c r="AN30" s="44">
        <f t="shared" si="8"/>
        <v>0</v>
      </c>
      <c r="AO30" s="44">
        <f t="shared" si="8"/>
        <v>0</v>
      </c>
      <c r="AP30" s="44">
        <f t="shared" si="8"/>
        <v>0</v>
      </c>
      <c r="AQ30" s="44">
        <f t="shared" si="8"/>
        <v>0</v>
      </c>
      <c r="AR30" s="44">
        <f t="shared" si="8"/>
        <v>0</v>
      </c>
      <c r="AS30" s="44">
        <f t="shared" si="8"/>
        <v>0</v>
      </c>
      <c r="AT30" s="44">
        <f t="shared" si="8"/>
        <v>0</v>
      </c>
      <c r="AU30" s="44">
        <f t="shared" si="8"/>
        <v>0</v>
      </c>
      <c r="AV30" s="44">
        <f t="shared" si="8"/>
        <v>0</v>
      </c>
      <c r="AW30" s="44">
        <f t="shared" si="8"/>
        <v>0</v>
      </c>
      <c r="AX30" s="44">
        <f t="shared" si="8"/>
        <v>0</v>
      </c>
      <c r="AY30" s="44">
        <f t="shared" si="8"/>
        <v>0</v>
      </c>
      <c r="AZ30" s="44">
        <f t="shared" si="8"/>
        <v>0</v>
      </c>
      <c r="BA30" s="44">
        <f t="shared" si="8"/>
        <v>0</v>
      </c>
      <c r="BB30" s="44">
        <f t="shared" si="8"/>
        <v>0</v>
      </c>
      <c r="BC30" s="44">
        <f t="shared" si="8"/>
        <v>0</v>
      </c>
      <c r="BD30" s="44">
        <f t="shared" si="8"/>
        <v>0</v>
      </c>
      <c r="BE30" s="44">
        <f t="shared" si="8"/>
        <v>0</v>
      </c>
      <c r="BF30" s="44">
        <f t="shared" si="8"/>
        <v>0</v>
      </c>
      <c r="BG30" s="44">
        <f t="shared" si="8"/>
        <v>0</v>
      </c>
      <c r="BH30" s="44">
        <f t="shared" si="8"/>
        <v>0</v>
      </c>
    </row>
    <row r="31" spans="1:62" s="45" customFormat="1" x14ac:dyDescent="0.2">
      <c r="A31" s="105"/>
      <c r="B31" s="106"/>
      <c r="C31" s="107" t="s">
        <v>50</v>
      </c>
      <c r="D31" s="41"/>
      <c r="E31" s="44">
        <f>E25*E27</f>
        <v>255</v>
      </c>
      <c r="F31" s="44">
        <f t="shared" ref="F31:BH31" si="9">F25*F27</f>
        <v>0</v>
      </c>
      <c r="G31" s="44">
        <f t="shared" si="9"/>
        <v>0</v>
      </c>
      <c r="H31" s="44">
        <f t="shared" si="9"/>
        <v>0</v>
      </c>
      <c r="I31" s="44">
        <f t="shared" si="9"/>
        <v>0</v>
      </c>
      <c r="J31" s="44">
        <f t="shared" si="9"/>
        <v>0</v>
      </c>
      <c r="K31" s="44">
        <f t="shared" si="9"/>
        <v>0</v>
      </c>
      <c r="L31" s="44">
        <f t="shared" si="9"/>
        <v>0</v>
      </c>
      <c r="M31" s="44">
        <f t="shared" si="9"/>
        <v>0</v>
      </c>
      <c r="N31" s="44">
        <f t="shared" si="9"/>
        <v>0</v>
      </c>
      <c r="O31" s="44">
        <f t="shared" si="9"/>
        <v>0</v>
      </c>
      <c r="P31" s="44">
        <f t="shared" si="9"/>
        <v>0</v>
      </c>
      <c r="Q31" s="44">
        <f t="shared" si="9"/>
        <v>0</v>
      </c>
      <c r="R31" s="44">
        <f t="shared" si="9"/>
        <v>0</v>
      </c>
      <c r="S31" s="44">
        <f t="shared" si="9"/>
        <v>0</v>
      </c>
      <c r="T31" s="44">
        <f t="shared" si="9"/>
        <v>0</v>
      </c>
      <c r="U31" s="44">
        <f t="shared" si="9"/>
        <v>0</v>
      </c>
      <c r="V31" s="44">
        <f t="shared" si="9"/>
        <v>0</v>
      </c>
      <c r="W31" s="44">
        <f t="shared" si="9"/>
        <v>0</v>
      </c>
      <c r="X31" s="44">
        <f t="shared" si="9"/>
        <v>0</v>
      </c>
      <c r="Y31" s="44">
        <f t="shared" si="9"/>
        <v>0</v>
      </c>
      <c r="Z31" s="44">
        <f t="shared" si="9"/>
        <v>0</v>
      </c>
      <c r="AA31" s="44">
        <f t="shared" si="9"/>
        <v>0</v>
      </c>
      <c r="AB31" s="44">
        <f t="shared" si="9"/>
        <v>0</v>
      </c>
      <c r="AC31" s="44">
        <f t="shared" si="9"/>
        <v>0</v>
      </c>
      <c r="AD31" s="44">
        <f t="shared" si="9"/>
        <v>0</v>
      </c>
      <c r="AE31" s="44">
        <f t="shared" si="9"/>
        <v>0</v>
      </c>
      <c r="AF31" s="44">
        <f t="shared" si="9"/>
        <v>0</v>
      </c>
      <c r="AG31" s="44">
        <f t="shared" si="9"/>
        <v>0</v>
      </c>
      <c r="AH31" s="44">
        <f t="shared" si="9"/>
        <v>0</v>
      </c>
      <c r="AI31" s="44">
        <f t="shared" si="9"/>
        <v>0</v>
      </c>
      <c r="AJ31" s="44">
        <f t="shared" si="9"/>
        <v>0</v>
      </c>
      <c r="AK31" s="44">
        <f t="shared" si="9"/>
        <v>0</v>
      </c>
      <c r="AL31" s="44">
        <f t="shared" si="9"/>
        <v>0</v>
      </c>
      <c r="AM31" s="44">
        <f t="shared" si="9"/>
        <v>0</v>
      </c>
      <c r="AN31" s="44">
        <f t="shared" si="9"/>
        <v>0</v>
      </c>
      <c r="AO31" s="44">
        <f t="shared" si="9"/>
        <v>0</v>
      </c>
      <c r="AP31" s="44">
        <f t="shared" si="9"/>
        <v>0</v>
      </c>
      <c r="AQ31" s="44">
        <f t="shared" si="9"/>
        <v>0</v>
      </c>
      <c r="AR31" s="44">
        <f t="shared" si="9"/>
        <v>0</v>
      </c>
      <c r="AS31" s="44">
        <f t="shared" si="9"/>
        <v>0</v>
      </c>
      <c r="AT31" s="44">
        <f t="shared" si="9"/>
        <v>0</v>
      </c>
      <c r="AU31" s="44">
        <f t="shared" si="9"/>
        <v>0</v>
      </c>
      <c r="AV31" s="44">
        <f t="shared" si="9"/>
        <v>0</v>
      </c>
      <c r="AW31" s="44">
        <f t="shared" si="9"/>
        <v>0</v>
      </c>
      <c r="AX31" s="44">
        <f t="shared" si="9"/>
        <v>0</v>
      </c>
      <c r="AY31" s="44">
        <f t="shared" si="9"/>
        <v>0</v>
      </c>
      <c r="AZ31" s="44">
        <f t="shared" si="9"/>
        <v>0</v>
      </c>
      <c r="BA31" s="44">
        <f t="shared" si="9"/>
        <v>0</v>
      </c>
      <c r="BB31" s="44">
        <f t="shared" si="9"/>
        <v>0</v>
      </c>
      <c r="BC31" s="44">
        <f t="shared" si="9"/>
        <v>0</v>
      </c>
      <c r="BD31" s="44">
        <f t="shared" si="9"/>
        <v>0</v>
      </c>
      <c r="BE31" s="44">
        <f t="shared" si="9"/>
        <v>0</v>
      </c>
      <c r="BF31" s="44">
        <f t="shared" si="9"/>
        <v>0</v>
      </c>
      <c r="BG31" s="44">
        <f t="shared" si="9"/>
        <v>0</v>
      </c>
      <c r="BH31" s="44">
        <f t="shared" si="9"/>
        <v>0</v>
      </c>
    </row>
    <row r="32" spans="1:62" s="45" customFormat="1" x14ac:dyDescent="0.2">
      <c r="A32" s="105"/>
      <c r="B32" s="106"/>
      <c r="C32" s="107" t="s">
        <v>51</v>
      </c>
      <c r="D32" s="41"/>
      <c r="E32" s="44">
        <f>E26*E27</f>
        <v>0</v>
      </c>
      <c r="F32" s="44">
        <f t="shared" ref="F32:BH32" si="10">F26*F27</f>
        <v>0</v>
      </c>
      <c r="G32" s="44">
        <f t="shared" si="10"/>
        <v>0</v>
      </c>
      <c r="H32" s="44">
        <f t="shared" si="10"/>
        <v>0</v>
      </c>
      <c r="I32" s="44">
        <f t="shared" si="10"/>
        <v>0</v>
      </c>
      <c r="J32" s="44">
        <f t="shared" si="10"/>
        <v>0</v>
      </c>
      <c r="K32" s="44">
        <f t="shared" si="10"/>
        <v>0</v>
      </c>
      <c r="L32" s="44">
        <f t="shared" si="10"/>
        <v>0</v>
      </c>
      <c r="M32" s="44">
        <f t="shared" si="10"/>
        <v>0</v>
      </c>
      <c r="N32" s="44">
        <f t="shared" si="10"/>
        <v>0</v>
      </c>
      <c r="O32" s="44">
        <f t="shared" si="10"/>
        <v>0</v>
      </c>
      <c r="P32" s="44">
        <f t="shared" si="10"/>
        <v>0</v>
      </c>
      <c r="Q32" s="44">
        <f t="shared" si="10"/>
        <v>0</v>
      </c>
      <c r="R32" s="44">
        <f t="shared" si="10"/>
        <v>0</v>
      </c>
      <c r="S32" s="44">
        <f t="shared" si="10"/>
        <v>0</v>
      </c>
      <c r="T32" s="44">
        <f t="shared" si="10"/>
        <v>0</v>
      </c>
      <c r="U32" s="44">
        <f t="shared" si="10"/>
        <v>0</v>
      </c>
      <c r="V32" s="44">
        <f t="shared" si="10"/>
        <v>0</v>
      </c>
      <c r="W32" s="44">
        <f t="shared" si="10"/>
        <v>0</v>
      </c>
      <c r="X32" s="44">
        <f t="shared" si="10"/>
        <v>0</v>
      </c>
      <c r="Y32" s="44">
        <f t="shared" si="10"/>
        <v>0</v>
      </c>
      <c r="Z32" s="44">
        <f t="shared" si="10"/>
        <v>0</v>
      </c>
      <c r="AA32" s="44">
        <f t="shared" si="10"/>
        <v>0</v>
      </c>
      <c r="AB32" s="44">
        <f t="shared" si="10"/>
        <v>0</v>
      </c>
      <c r="AC32" s="44">
        <f t="shared" si="10"/>
        <v>0</v>
      </c>
      <c r="AD32" s="44">
        <f t="shared" si="10"/>
        <v>0</v>
      </c>
      <c r="AE32" s="44">
        <f t="shared" si="10"/>
        <v>0</v>
      </c>
      <c r="AF32" s="44">
        <f t="shared" si="10"/>
        <v>0</v>
      </c>
      <c r="AG32" s="44">
        <f t="shared" si="10"/>
        <v>0</v>
      </c>
      <c r="AH32" s="44">
        <f t="shared" si="10"/>
        <v>0</v>
      </c>
      <c r="AI32" s="44">
        <f t="shared" si="10"/>
        <v>0</v>
      </c>
      <c r="AJ32" s="44">
        <f t="shared" si="10"/>
        <v>0</v>
      </c>
      <c r="AK32" s="44">
        <f t="shared" si="10"/>
        <v>0</v>
      </c>
      <c r="AL32" s="44">
        <f t="shared" si="10"/>
        <v>0</v>
      </c>
      <c r="AM32" s="44">
        <f t="shared" si="10"/>
        <v>0</v>
      </c>
      <c r="AN32" s="44">
        <f t="shared" si="10"/>
        <v>0</v>
      </c>
      <c r="AO32" s="44">
        <f t="shared" si="10"/>
        <v>0</v>
      </c>
      <c r="AP32" s="44">
        <f t="shared" si="10"/>
        <v>0</v>
      </c>
      <c r="AQ32" s="44">
        <f t="shared" si="10"/>
        <v>0</v>
      </c>
      <c r="AR32" s="44">
        <f t="shared" si="10"/>
        <v>0</v>
      </c>
      <c r="AS32" s="44">
        <f t="shared" si="10"/>
        <v>0</v>
      </c>
      <c r="AT32" s="44">
        <f t="shared" si="10"/>
        <v>0</v>
      </c>
      <c r="AU32" s="44">
        <f t="shared" si="10"/>
        <v>0</v>
      </c>
      <c r="AV32" s="44">
        <f t="shared" si="10"/>
        <v>0</v>
      </c>
      <c r="AW32" s="44">
        <f t="shared" si="10"/>
        <v>0</v>
      </c>
      <c r="AX32" s="44">
        <f t="shared" si="10"/>
        <v>0</v>
      </c>
      <c r="AY32" s="44">
        <f t="shared" si="10"/>
        <v>0</v>
      </c>
      <c r="AZ32" s="44">
        <f t="shared" si="10"/>
        <v>0</v>
      </c>
      <c r="BA32" s="44">
        <f t="shared" si="10"/>
        <v>0</v>
      </c>
      <c r="BB32" s="44">
        <f t="shared" si="10"/>
        <v>0</v>
      </c>
      <c r="BC32" s="44">
        <f t="shared" si="10"/>
        <v>0</v>
      </c>
      <c r="BD32" s="44">
        <f t="shared" si="10"/>
        <v>0</v>
      </c>
      <c r="BE32" s="44">
        <f t="shared" si="10"/>
        <v>0</v>
      </c>
      <c r="BF32" s="44">
        <f t="shared" si="10"/>
        <v>0</v>
      </c>
      <c r="BG32" s="44">
        <f t="shared" si="10"/>
        <v>0</v>
      </c>
      <c r="BH32" s="44">
        <f t="shared" si="10"/>
        <v>0</v>
      </c>
    </row>
    <row r="33" spans="1:62" ht="13.8" x14ac:dyDescent="0.25">
      <c r="B33" s="47"/>
      <c r="D33" s="2"/>
      <c r="E33" s="2"/>
      <c r="F33" s="10"/>
      <c r="K33" s="5"/>
      <c r="L33" s="5"/>
      <c r="M33" s="5"/>
      <c r="N33" s="5"/>
      <c r="O33" s="5"/>
      <c r="P33" s="45"/>
      <c r="Q33" s="45"/>
      <c r="R33" s="45"/>
      <c r="S33" s="48"/>
      <c r="T33" s="8"/>
      <c r="U33" s="8"/>
      <c r="V33" s="8"/>
      <c r="W33" s="50"/>
      <c r="X33" s="10"/>
      <c r="Y33" s="10"/>
      <c r="AB33" s="15"/>
      <c r="AC33" s="15"/>
      <c r="AD33" s="15"/>
      <c r="AE33" s="15"/>
      <c r="AF33" s="15"/>
      <c r="AG33" s="15"/>
      <c r="AH33" s="15"/>
      <c r="AI33" s="6"/>
      <c r="AJ33" s="6"/>
      <c r="AK33" s="6"/>
      <c r="AL33" s="6"/>
      <c r="AY33" s="3"/>
    </row>
    <row r="34" spans="1:62" x14ac:dyDescent="0.2">
      <c r="A34" s="7" t="s">
        <v>36</v>
      </c>
      <c r="B34" s="7"/>
      <c r="C34" s="7"/>
      <c r="D34" s="7"/>
      <c r="F34" s="8"/>
      <c r="G34" s="9"/>
      <c r="H34" s="9"/>
      <c r="I34" s="9"/>
      <c r="K34" s="10"/>
      <c r="L34" s="10"/>
      <c r="M34" s="10"/>
      <c r="N34" s="10"/>
      <c r="O34" s="11"/>
      <c r="P34" s="11"/>
      <c r="Q34" s="11"/>
      <c r="S34" s="12"/>
      <c r="X34" s="9"/>
      <c r="Y34" s="9"/>
      <c r="Z34" s="9"/>
      <c r="AB34" s="6"/>
      <c r="AC34" s="9"/>
      <c r="AK34" s="6"/>
    </row>
    <row r="35" spans="1:62" x14ac:dyDescent="0.2">
      <c r="B35" s="13"/>
      <c r="C35" s="14"/>
      <c r="D35" s="14"/>
      <c r="E35" s="10"/>
      <c r="F35" s="10"/>
      <c r="G35" s="10"/>
      <c r="H35" s="10"/>
      <c r="I35" s="10"/>
      <c r="J35" s="10"/>
      <c r="K35" s="15"/>
      <c r="L35" s="15"/>
      <c r="M35" s="15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</row>
    <row r="36" spans="1:62" x14ac:dyDescent="0.2">
      <c r="A36" s="16"/>
      <c r="B36" s="7"/>
      <c r="C36" s="17"/>
      <c r="D36" s="18"/>
      <c r="E36" s="197" t="s">
        <v>79</v>
      </c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 t="str">
        <f t="shared" ref="AO36:BH36" si="11">IF(AO37&lt;&gt;"","RS21","")</f>
        <v/>
      </c>
      <c r="AP36" s="197" t="str">
        <f t="shared" si="11"/>
        <v/>
      </c>
      <c r="AQ36" s="197" t="str">
        <f t="shared" si="11"/>
        <v/>
      </c>
      <c r="AR36" s="197" t="str">
        <f t="shared" si="11"/>
        <v/>
      </c>
      <c r="AS36" s="197" t="str">
        <f t="shared" si="11"/>
        <v/>
      </c>
      <c r="AT36" s="197" t="str">
        <f t="shared" si="11"/>
        <v/>
      </c>
      <c r="AU36" s="197" t="str">
        <f t="shared" si="11"/>
        <v/>
      </c>
      <c r="AV36" s="197" t="str">
        <f t="shared" si="11"/>
        <v/>
      </c>
      <c r="AW36" s="197" t="str">
        <f t="shared" si="11"/>
        <v/>
      </c>
      <c r="AX36" s="197" t="str">
        <f t="shared" si="11"/>
        <v/>
      </c>
      <c r="AY36" s="197" t="str">
        <f t="shared" si="11"/>
        <v/>
      </c>
      <c r="AZ36" s="197" t="str">
        <f t="shared" si="11"/>
        <v/>
      </c>
      <c r="BA36" s="197" t="str">
        <f t="shared" si="11"/>
        <v/>
      </c>
      <c r="BB36" s="197" t="str">
        <f t="shared" si="11"/>
        <v/>
      </c>
      <c r="BC36" s="197" t="str">
        <f t="shared" si="11"/>
        <v/>
      </c>
      <c r="BD36" s="197" t="str">
        <f t="shared" si="11"/>
        <v/>
      </c>
      <c r="BE36" s="197" t="str">
        <f t="shared" si="11"/>
        <v/>
      </c>
      <c r="BF36" s="197" t="str">
        <f t="shared" si="11"/>
        <v/>
      </c>
      <c r="BG36" s="197" t="str">
        <f t="shared" si="11"/>
        <v/>
      </c>
      <c r="BH36" s="197" t="str">
        <f t="shared" si="11"/>
        <v/>
      </c>
    </row>
    <row r="37" spans="1:62" ht="13.2" x14ac:dyDescent="0.25">
      <c r="A37" s="19" t="s">
        <v>0</v>
      </c>
      <c r="B37" s="20" t="s">
        <v>1</v>
      </c>
      <c r="C37" s="21" t="s">
        <v>2</v>
      </c>
      <c r="D37" s="22"/>
      <c r="E37" s="198">
        <v>31017</v>
      </c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198"/>
      <c r="W37" s="198"/>
      <c r="X37" s="198"/>
      <c r="Y37" s="198"/>
      <c r="Z37" s="198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201"/>
      <c r="AV37" s="201"/>
      <c r="AW37" s="201"/>
      <c r="AX37" s="201"/>
      <c r="AY37" s="201"/>
      <c r="AZ37" s="201"/>
      <c r="BA37" s="201"/>
      <c r="BB37" s="201"/>
      <c r="BC37" s="201"/>
      <c r="BD37" s="201"/>
      <c r="BE37" s="201"/>
      <c r="BF37" s="201"/>
      <c r="BG37" s="201"/>
      <c r="BH37" s="201"/>
      <c r="BJ37" s="119" t="s">
        <v>48</v>
      </c>
    </row>
    <row r="38" spans="1:62" ht="13.2" x14ac:dyDescent="0.25">
      <c r="A38" s="81" t="s">
        <v>3</v>
      </c>
      <c r="B38" s="95"/>
      <c r="C38" s="82" t="s">
        <v>4</v>
      </c>
      <c r="D38" s="83"/>
      <c r="E38" s="212" t="s">
        <v>6</v>
      </c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J38" s="64"/>
    </row>
    <row r="39" spans="1:62" ht="13.2" x14ac:dyDescent="0.25">
      <c r="A39" s="27">
        <v>0</v>
      </c>
      <c r="B39" s="8" t="s">
        <v>26</v>
      </c>
      <c r="C39" s="7"/>
      <c r="D39" s="28" t="s">
        <v>7</v>
      </c>
      <c r="E39" s="93">
        <v>0.32500000000000001</v>
      </c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4"/>
      <c r="BJ39" s="116">
        <v>1</v>
      </c>
    </row>
    <row r="40" spans="1:62" ht="13.2" x14ac:dyDescent="0.25">
      <c r="A40" s="27">
        <v>6.2</v>
      </c>
      <c r="B40" s="8" t="s">
        <v>27</v>
      </c>
      <c r="C40" s="7" t="s">
        <v>46</v>
      </c>
      <c r="D40" s="28"/>
      <c r="E40" s="93">
        <v>0.32847222222222222</v>
      </c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4"/>
      <c r="BJ40" s="117">
        <v>1</v>
      </c>
    </row>
    <row r="41" spans="1:62" ht="13.2" x14ac:dyDescent="0.25">
      <c r="A41" s="27">
        <v>10.9</v>
      </c>
      <c r="B41" s="8" t="s">
        <v>28</v>
      </c>
      <c r="C41" s="7" t="s">
        <v>46</v>
      </c>
      <c r="D41" s="28" t="s">
        <v>8</v>
      </c>
      <c r="E41" s="86">
        <v>0.33124999999999999</v>
      </c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7"/>
      <c r="BJ41" s="117">
        <v>1</v>
      </c>
    </row>
    <row r="42" spans="1:62" ht="13.2" x14ac:dyDescent="0.25">
      <c r="A42" s="29">
        <v>12.7</v>
      </c>
      <c r="B42" s="13" t="s">
        <v>29</v>
      </c>
      <c r="C42" s="30" t="s">
        <v>46</v>
      </c>
      <c r="D42" s="31" t="s">
        <v>9</v>
      </c>
      <c r="E42" s="90">
        <v>0.33263888888888887</v>
      </c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1"/>
      <c r="BJ42" s="117">
        <v>1</v>
      </c>
    </row>
    <row r="43" spans="1:62" ht="13.2" x14ac:dyDescent="0.25">
      <c r="A43" s="27">
        <v>12.7</v>
      </c>
      <c r="B43" s="8" t="s">
        <v>29</v>
      </c>
      <c r="C43" s="7"/>
      <c r="D43" s="28" t="s">
        <v>7</v>
      </c>
      <c r="E43" s="93">
        <v>0.33333333333333331</v>
      </c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4"/>
      <c r="BJ43" s="117">
        <v>1</v>
      </c>
    </row>
    <row r="44" spans="1:62" ht="13.2" x14ac:dyDescent="0.25">
      <c r="A44" s="29">
        <v>18.7</v>
      </c>
      <c r="B44" s="13" t="s">
        <v>30</v>
      </c>
      <c r="C44" s="30" t="s">
        <v>46</v>
      </c>
      <c r="D44" s="31" t="s">
        <v>9</v>
      </c>
      <c r="E44" s="90">
        <v>0.33611111111111108</v>
      </c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1"/>
      <c r="BJ44" s="117">
        <v>1</v>
      </c>
    </row>
    <row r="45" spans="1:62" ht="13.2" x14ac:dyDescent="0.25">
      <c r="A45" s="27">
        <v>18.7</v>
      </c>
      <c r="B45" s="8" t="s">
        <v>30</v>
      </c>
      <c r="C45" s="7"/>
      <c r="D45" s="28" t="s">
        <v>7</v>
      </c>
      <c r="E45" s="93">
        <v>0.33680555555555558</v>
      </c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4"/>
      <c r="BJ45" s="117">
        <v>1</v>
      </c>
    </row>
    <row r="46" spans="1:62" ht="13.2" x14ac:dyDescent="0.25">
      <c r="A46" s="29">
        <v>27.2</v>
      </c>
      <c r="B46" s="13" t="s">
        <v>31</v>
      </c>
      <c r="C46" s="30" t="s">
        <v>41</v>
      </c>
      <c r="D46" s="31" t="s">
        <v>9</v>
      </c>
      <c r="E46" s="90">
        <v>0.34097222222222223</v>
      </c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1"/>
      <c r="BJ46" s="118">
        <v>1</v>
      </c>
    </row>
    <row r="47" spans="1:62" ht="12.75" customHeight="1" x14ac:dyDescent="0.2">
      <c r="A47" s="238" t="s">
        <v>98</v>
      </c>
      <c r="B47" s="240" t="s">
        <v>87</v>
      </c>
      <c r="C47" s="37" t="s">
        <v>101</v>
      </c>
      <c r="D47" s="79"/>
      <c r="E47" s="80">
        <v>2</v>
      </c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</row>
    <row r="48" spans="1:62" ht="13.2" x14ac:dyDescent="0.2">
      <c r="A48" s="238"/>
      <c r="B48" s="241"/>
      <c r="C48" s="37" t="s">
        <v>73</v>
      </c>
      <c r="D48" s="79"/>
      <c r="E48" s="80">
        <v>132</v>
      </c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</row>
    <row r="49" spans="1:60" ht="13.2" x14ac:dyDescent="0.2">
      <c r="A49" s="238"/>
      <c r="B49" s="240" t="s">
        <v>86</v>
      </c>
      <c r="C49" s="37" t="s">
        <v>101</v>
      </c>
      <c r="D49" s="79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</row>
    <row r="50" spans="1:60" ht="13.2" x14ac:dyDescent="0.2">
      <c r="A50" s="239"/>
      <c r="B50" s="242"/>
      <c r="C50" s="37" t="s">
        <v>73</v>
      </c>
      <c r="D50" s="35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</row>
    <row r="51" spans="1:60" x14ac:dyDescent="0.2">
      <c r="A51" s="39"/>
      <c r="B51" s="235"/>
      <c r="C51" s="40" t="s">
        <v>12</v>
      </c>
      <c r="D51" s="41"/>
      <c r="E51" s="42">
        <f t="shared" ref="E51:AJ51" si="12">SUMIF(E39:E46,LARGE(E39:E46,1),$A39:$A46)-SUMIF(E39:E46,SMALL(E39:E46,1),$A39:$A46)</f>
        <v>27.2</v>
      </c>
      <c r="F51" s="42">
        <f t="shared" si="12"/>
        <v>0</v>
      </c>
      <c r="G51" s="42">
        <f t="shared" si="12"/>
        <v>0</v>
      </c>
      <c r="H51" s="42">
        <f t="shared" si="12"/>
        <v>0</v>
      </c>
      <c r="I51" s="42">
        <f t="shared" si="12"/>
        <v>0</v>
      </c>
      <c r="J51" s="42">
        <f t="shared" si="12"/>
        <v>0</v>
      </c>
      <c r="K51" s="42">
        <f t="shared" si="12"/>
        <v>0</v>
      </c>
      <c r="L51" s="42">
        <f t="shared" si="12"/>
        <v>0</v>
      </c>
      <c r="M51" s="42">
        <f t="shared" si="12"/>
        <v>0</v>
      </c>
      <c r="N51" s="42">
        <f t="shared" si="12"/>
        <v>0</v>
      </c>
      <c r="O51" s="42">
        <f t="shared" si="12"/>
        <v>0</v>
      </c>
      <c r="P51" s="42">
        <f t="shared" si="12"/>
        <v>0</v>
      </c>
      <c r="Q51" s="42">
        <f t="shared" si="12"/>
        <v>0</v>
      </c>
      <c r="R51" s="42">
        <f t="shared" si="12"/>
        <v>0</v>
      </c>
      <c r="S51" s="42">
        <f t="shared" si="12"/>
        <v>0</v>
      </c>
      <c r="T51" s="42">
        <f t="shared" si="12"/>
        <v>0</v>
      </c>
      <c r="U51" s="42">
        <f t="shared" si="12"/>
        <v>0</v>
      </c>
      <c r="V51" s="42">
        <f t="shared" si="12"/>
        <v>0</v>
      </c>
      <c r="W51" s="42">
        <f t="shared" si="12"/>
        <v>0</v>
      </c>
      <c r="X51" s="42">
        <f t="shared" si="12"/>
        <v>0</v>
      </c>
      <c r="Y51" s="42">
        <f t="shared" si="12"/>
        <v>0</v>
      </c>
      <c r="Z51" s="42">
        <f t="shared" si="12"/>
        <v>0</v>
      </c>
      <c r="AA51" s="42">
        <f t="shared" si="12"/>
        <v>0</v>
      </c>
      <c r="AB51" s="42">
        <f t="shared" si="12"/>
        <v>0</v>
      </c>
      <c r="AC51" s="42">
        <f t="shared" si="12"/>
        <v>0</v>
      </c>
      <c r="AD51" s="42">
        <f t="shared" si="12"/>
        <v>0</v>
      </c>
      <c r="AE51" s="42">
        <f t="shared" si="12"/>
        <v>0</v>
      </c>
      <c r="AF51" s="42">
        <f t="shared" si="12"/>
        <v>0</v>
      </c>
      <c r="AG51" s="42">
        <f t="shared" si="12"/>
        <v>0</v>
      </c>
      <c r="AH51" s="42">
        <f t="shared" si="12"/>
        <v>0</v>
      </c>
      <c r="AI51" s="42">
        <f t="shared" si="12"/>
        <v>0</v>
      </c>
      <c r="AJ51" s="42">
        <f t="shared" si="12"/>
        <v>0</v>
      </c>
      <c r="AK51" s="42">
        <f t="shared" ref="AK51:BH51" si="13">SUMIF(AK39:AK46,LARGE(AK39:AK46,1),$A39:$A46)-SUMIF(AK39:AK46,SMALL(AK39:AK46,1),$A39:$A46)</f>
        <v>0</v>
      </c>
      <c r="AL51" s="42">
        <f t="shared" si="13"/>
        <v>0</v>
      </c>
      <c r="AM51" s="42">
        <f t="shared" si="13"/>
        <v>0</v>
      </c>
      <c r="AN51" s="42">
        <f t="shared" si="13"/>
        <v>0</v>
      </c>
      <c r="AO51" s="42">
        <f t="shared" si="13"/>
        <v>0</v>
      </c>
      <c r="AP51" s="42">
        <f t="shared" si="13"/>
        <v>0</v>
      </c>
      <c r="AQ51" s="42">
        <f t="shared" si="13"/>
        <v>0</v>
      </c>
      <c r="AR51" s="42">
        <f t="shared" si="13"/>
        <v>0</v>
      </c>
      <c r="AS51" s="42">
        <f t="shared" si="13"/>
        <v>0</v>
      </c>
      <c r="AT51" s="42">
        <f t="shared" si="13"/>
        <v>0</v>
      </c>
      <c r="AU51" s="42">
        <f t="shared" si="13"/>
        <v>0</v>
      </c>
      <c r="AV51" s="42">
        <f t="shared" si="13"/>
        <v>0</v>
      </c>
      <c r="AW51" s="42">
        <f t="shared" si="13"/>
        <v>0</v>
      </c>
      <c r="AX51" s="42">
        <f t="shared" si="13"/>
        <v>0</v>
      </c>
      <c r="AY51" s="42">
        <f t="shared" si="13"/>
        <v>0</v>
      </c>
      <c r="AZ51" s="42">
        <f t="shared" si="13"/>
        <v>0</v>
      </c>
      <c r="BA51" s="42">
        <f t="shared" si="13"/>
        <v>0</v>
      </c>
      <c r="BB51" s="42">
        <f t="shared" si="13"/>
        <v>0</v>
      </c>
      <c r="BC51" s="42">
        <f t="shared" si="13"/>
        <v>0</v>
      </c>
      <c r="BD51" s="42">
        <f t="shared" si="13"/>
        <v>0</v>
      </c>
      <c r="BE51" s="42">
        <f t="shared" si="13"/>
        <v>0</v>
      </c>
      <c r="BF51" s="42">
        <f t="shared" si="13"/>
        <v>0</v>
      </c>
      <c r="BG51" s="42">
        <f t="shared" si="13"/>
        <v>0</v>
      </c>
      <c r="BH51" s="42">
        <f t="shared" si="13"/>
        <v>0</v>
      </c>
    </row>
    <row r="52" spans="1:60" x14ac:dyDescent="0.2">
      <c r="A52" s="39"/>
      <c r="B52" s="236"/>
      <c r="C52" s="40" t="s">
        <v>42</v>
      </c>
      <c r="D52" s="43"/>
      <c r="E52" s="104">
        <f>IFERROR(LARGE(E39:E46,1)-SMALL(E39:E46,1),0)</f>
        <v>1.5972222222222221E-2</v>
      </c>
      <c r="F52" s="104">
        <f t="shared" ref="F52:BH52" si="14">IFERROR(LARGE(F39:F46,1)-SMALL(F39:F46,1),0)</f>
        <v>0</v>
      </c>
      <c r="G52" s="104">
        <f t="shared" si="14"/>
        <v>0</v>
      </c>
      <c r="H52" s="104">
        <f t="shared" si="14"/>
        <v>0</v>
      </c>
      <c r="I52" s="104">
        <f t="shared" si="14"/>
        <v>0</v>
      </c>
      <c r="J52" s="104">
        <f t="shared" si="14"/>
        <v>0</v>
      </c>
      <c r="K52" s="104">
        <f t="shared" si="14"/>
        <v>0</v>
      </c>
      <c r="L52" s="104">
        <f t="shared" si="14"/>
        <v>0</v>
      </c>
      <c r="M52" s="104">
        <f t="shared" si="14"/>
        <v>0</v>
      </c>
      <c r="N52" s="104">
        <f t="shared" si="14"/>
        <v>0</v>
      </c>
      <c r="O52" s="104">
        <f t="shared" si="14"/>
        <v>0</v>
      </c>
      <c r="P52" s="104">
        <f t="shared" si="14"/>
        <v>0</v>
      </c>
      <c r="Q52" s="104">
        <f t="shared" si="14"/>
        <v>0</v>
      </c>
      <c r="R52" s="104">
        <f t="shared" si="14"/>
        <v>0</v>
      </c>
      <c r="S52" s="104">
        <f t="shared" si="14"/>
        <v>0</v>
      </c>
      <c r="T52" s="104">
        <f t="shared" si="14"/>
        <v>0</v>
      </c>
      <c r="U52" s="104">
        <f t="shared" si="14"/>
        <v>0</v>
      </c>
      <c r="V52" s="104">
        <f t="shared" si="14"/>
        <v>0</v>
      </c>
      <c r="W52" s="104">
        <f t="shared" si="14"/>
        <v>0</v>
      </c>
      <c r="X52" s="104">
        <f t="shared" si="14"/>
        <v>0</v>
      </c>
      <c r="Y52" s="104">
        <f t="shared" si="14"/>
        <v>0</v>
      </c>
      <c r="Z52" s="104">
        <f t="shared" si="14"/>
        <v>0</v>
      </c>
      <c r="AA52" s="104">
        <f t="shared" si="14"/>
        <v>0</v>
      </c>
      <c r="AB52" s="104">
        <f t="shared" si="14"/>
        <v>0</v>
      </c>
      <c r="AC52" s="104">
        <f t="shared" si="14"/>
        <v>0</v>
      </c>
      <c r="AD52" s="104">
        <f t="shared" si="14"/>
        <v>0</v>
      </c>
      <c r="AE52" s="104">
        <f t="shared" si="14"/>
        <v>0</v>
      </c>
      <c r="AF52" s="104">
        <f t="shared" si="14"/>
        <v>0</v>
      </c>
      <c r="AG52" s="104">
        <f t="shared" si="14"/>
        <v>0</v>
      </c>
      <c r="AH52" s="104">
        <f t="shared" si="14"/>
        <v>0</v>
      </c>
      <c r="AI52" s="104">
        <f t="shared" si="14"/>
        <v>0</v>
      </c>
      <c r="AJ52" s="104">
        <f t="shared" si="14"/>
        <v>0</v>
      </c>
      <c r="AK52" s="104">
        <f t="shared" si="14"/>
        <v>0</v>
      </c>
      <c r="AL52" s="104">
        <f t="shared" si="14"/>
        <v>0</v>
      </c>
      <c r="AM52" s="104">
        <f t="shared" si="14"/>
        <v>0</v>
      </c>
      <c r="AN52" s="104">
        <f t="shared" si="14"/>
        <v>0</v>
      </c>
      <c r="AO52" s="104">
        <f t="shared" si="14"/>
        <v>0</v>
      </c>
      <c r="AP52" s="104">
        <f t="shared" si="14"/>
        <v>0</v>
      </c>
      <c r="AQ52" s="104">
        <f t="shared" si="14"/>
        <v>0</v>
      </c>
      <c r="AR52" s="104">
        <f t="shared" si="14"/>
        <v>0</v>
      </c>
      <c r="AS52" s="104">
        <f t="shared" si="14"/>
        <v>0</v>
      </c>
      <c r="AT52" s="104">
        <f t="shared" si="14"/>
        <v>0</v>
      </c>
      <c r="AU52" s="104">
        <f t="shared" si="14"/>
        <v>0</v>
      </c>
      <c r="AV52" s="104">
        <f t="shared" si="14"/>
        <v>0</v>
      </c>
      <c r="AW52" s="104">
        <f t="shared" si="14"/>
        <v>0</v>
      </c>
      <c r="AX52" s="104">
        <f t="shared" si="14"/>
        <v>0</v>
      </c>
      <c r="AY52" s="104">
        <f t="shared" si="14"/>
        <v>0</v>
      </c>
      <c r="AZ52" s="104">
        <f t="shared" si="14"/>
        <v>0</v>
      </c>
      <c r="BA52" s="104">
        <f t="shared" si="14"/>
        <v>0</v>
      </c>
      <c r="BB52" s="104">
        <f t="shared" si="14"/>
        <v>0</v>
      </c>
      <c r="BC52" s="104">
        <f t="shared" si="14"/>
        <v>0</v>
      </c>
      <c r="BD52" s="104">
        <f t="shared" si="14"/>
        <v>0</v>
      </c>
      <c r="BE52" s="104">
        <f t="shared" si="14"/>
        <v>0</v>
      </c>
      <c r="BF52" s="104">
        <f t="shared" si="14"/>
        <v>0</v>
      </c>
      <c r="BG52" s="104">
        <f t="shared" si="14"/>
        <v>0</v>
      </c>
      <c r="BH52" s="104">
        <f t="shared" si="14"/>
        <v>0</v>
      </c>
    </row>
    <row r="53" spans="1:60" x14ac:dyDescent="0.2">
      <c r="A53" s="39"/>
      <c r="B53" s="236"/>
      <c r="C53" s="40" t="s">
        <v>46</v>
      </c>
      <c r="D53" s="43"/>
      <c r="E53" s="44" cm="1">
        <f t="array" ref="E53">SUM(IF(($C39:$C46=$C53)*(E39:E46&gt;0),$BJ39:$BJ46),0)</f>
        <v>4</v>
      </c>
      <c r="F53" s="44" cm="1">
        <f t="array" ref="F53">SUM(IF(($C39:$C46=$C53)*(F39:F46&gt;0),$BJ39:$BJ46),0)</f>
        <v>0</v>
      </c>
      <c r="G53" s="44" cm="1">
        <f t="array" ref="G53">SUM(IF(($C39:$C46=$C53)*(G39:G46&gt;0),$BJ39:$BJ46),0)</f>
        <v>0</v>
      </c>
      <c r="H53" s="44" cm="1">
        <f t="array" ref="H53">SUM(IF(($C39:$C46=$C53)*(H39:H46&gt;0),$BJ39:$BJ46),0)</f>
        <v>0</v>
      </c>
      <c r="I53" s="44" cm="1">
        <f t="array" ref="I53">SUM(IF(($C39:$C46=$C53)*(I39:I46&gt;0),$BJ39:$BJ46),0)</f>
        <v>0</v>
      </c>
      <c r="J53" s="44" cm="1">
        <f t="array" ref="J53">SUM(IF(($C39:$C46=$C53)*(J39:J46&gt;0),$BJ39:$BJ46),0)</f>
        <v>0</v>
      </c>
      <c r="K53" s="44" cm="1">
        <f t="array" ref="K53">SUM(IF(($C39:$C46=$C53)*(K39:K46&gt;0),$BJ39:$BJ46),0)</f>
        <v>0</v>
      </c>
      <c r="L53" s="44" cm="1">
        <f t="array" ref="L53">SUM(IF(($C39:$C46=$C53)*(L39:L46&gt;0),$BJ39:$BJ46),0)</f>
        <v>0</v>
      </c>
      <c r="M53" s="44" cm="1">
        <f t="array" ref="M53">SUM(IF(($C39:$C46=$C53)*(M39:M46&gt;0),$BJ39:$BJ46),0)</f>
        <v>0</v>
      </c>
      <c r="N53" s="44" cm="1">
        <f t="array" ref="N53">SUM(IF(($C39:$C46=$C53)*(N39:N46&gt;0),$BJ39:$BJ46),0)</f>
        <v>0</v>
      </c>
      <c r="O53" s="44" cm="1">
        <f t="array" ref="O53">SUM(IF(($C39:$C46=$C53)*(O39:O46&gt;0),$BJ39:$BJ46),0)</f>
        <v>0</v>
      </c>
      <c r="P53" s="44" cm="1">
        <f t="array" ref="P53">SUM(IF(($C39:$C46=$C53)*(P39:P46&gt;0),$BJ39:$BJ46),0)</f>
        <v>0</v>
      </c>
      <c r="Q53" s="44" cm="1">
        <f t="array" ref="Q53">SUM(IF(($C39:$C46=$C53)*(Q39:Q46&gt;0),$BJ39:$BJ46),0)</f>
        <v>0</v>
      </c>
      <c r="R53" s="44" cm="1">
        <f t="array" ref="R53">SUM(IF(($C39:$C46=$C53)*(R39:R46&gt;0),$BJ39:$BJ46),0)</f>
        <v>0</v>
      </c>
      <c r="S53" s="44" cm="1">
        <f t="array" ref="S53">SUM(IF(($C39:$C46=$C53)*(S39:S46&gt;0),$BJ39:$BJ46),0)</f>
        <v>0</v>
      </c>
      <c r="T53" s="44" cm="1">
        <f t="array" ref="T53">SUM(IF(($C39:$C46=$C53)*(T39:T46&gt;0),$BJ39:$BJ46),0)</f>
        <v>0</v>
      </c>
      <c r="U53" s="44" cm="1">
        <f t="array" ref="U53">SUM(IF(($C39:$C46=$C53)*(U39:U46&gt;0),$BJ39:$BJ46),0)</f>
        <v>0</v>
      </c>
      <c r="V53" s="44" cm="1">
        <f t="array" ref="V53">SUM(IF(($C39:$C46=$C53)*(V39:V46&gt;0),$BJ39:$BJ46),0)</f>
        <v>0</v>
      </c>
      <c r="W53" s="44" cm="1">
        <f t="array" ref="W53">SUM(IF(($C39:$C46=$C53)*(W39:W46&gt;0),$BJ39:$BJ46),0)</f>
        <v>0</v>
      </c>
      <c r="X53" s="44" cm="1">
        <f t="array" ref="X53">SUM(IF(($C39:$C46=$C53)*(X39:X46&gt;0),$BJ39:$BJ46),0)</f>
        <v>0</v>
      </c>
      <c r="Y53" s="44" cm="1">
        <f t="array" ref="Y53">SUM(IF(($C39:$C46=$C53)*(Y39:Y46&gt;0),$BJ39:$BJ46),0)</f>
        <v>0</v>
      </c>
      <c r="Z53" s="44" cm="1">
        <f t="array" ref="Z53">SUM(IF(($C39:$C46=$C53)*(Z39:Z46&gt;0),$BJ39:$BJ46),0)</f>
        <v>0</v>
      </c>
      <c r="AA53" s="44" cm="1">
        <f t="array" ref="AA53">SUM(IF(($C39:$C46=$C53)*(AA39:AA46&gt;0),$BJ39:$BJ46),0)</f>
        <v>0</v>
      </c>
      <c r="AB53" s="44" cm="1">
        <f t="array" ref="AB53">SUM(IF(($C39:$C46=$C53)*(AB39:AB46&gt;0),$BJ39:$BJ46),0)</f>
        <v>0</v>
      </c>
      <c r="AC53" s="44" cm="1">
        <f t="array" ref="AC53">SUM(IF(($C39:$C46=$C53)*(AC39:AC46&gt;0),$BJ39:$BJ46),0)</f>
        <v>0</v>
      </c>
      <c r="AD53" s="44" cm="1">
        <f t="array" ref="AD53">SUM(IF(($C39:$C46=$C53)*(AD39:AD46&gt;0),$BJ39:$BJ46),0)</f>
        <v>0</v>
      </c>
      <c r="AE53" s="44" cm="1">
        <f t="array" ref="AE53">SUM(IF(($C39:$C46=$C53)*(AE39:AE46&gt;0),$BJ39:$BJ46),0)</f>
        <v>0</v>
      </c>
      <c r="AF53" s="44" cm="1">
        <f t="array" ref="AF53">SUM(IF(($C39:$C46=$C53)*(AF39:AF46&gt;0),$BJ39:$BJ46),0)</f>
        <v>0</v>
      </c>
      <c r="AG53" s="44" cm="1">
        <f t="array" ref="AG53">SUM(IF(($C39:$C46=$C53)*(AG39:AG46&gt;0),$BJ39:$BJ46),0)</f>
        <v>0</v>
      </c>
      <c r="AH53" s="44" cm="1">
        <f t="array" ref="AH53">SUM(IF(($C39:$C46=$C53)*(AH39:AH46&gt;0),$BJ39:$BJ46),0)</f>
        <v>0</v>
      </c>
      <c r="AI53" s="44" cm="1">
        <f t="array" ref="AI53">SUM(IF(($C39:$C46=$C53)*(AI39:AI46&gt;0),$BJ39:$BJ46),0)</f>
        <v>0</v>
      </c>
      <c r="AJ53" s="44" cm="1">
        <f t="array" ref="AJ53">SUM(IF(($C39:$C46=$C53)*(AJ39:AJ46&gt;0),$BJ39:$BJ46),0)</f>
        <v>0</v>
      </c>
      <c r="AK53" s="44" cm="1">
        <f t="array" ref="AK53">SUM(IF(($C39:$C46=$C53)*(AK39:AK46&gt;0),$BJ39:$BJ46),0)</f>
        <v>0</v>
      </c>
      <c r="AL53" s="44" cm="1">
        <f t="array" ref="AL53">SUM(IF(($C39:$C46=$C53)*(AL39:AL46&gt;0),$BJ39:$BJ46),0)</f>
        <v>0</v>
      </c>
      <c r="AM53" s="44" cm="1">
        <f t="array" ref="AM53">SUM(IF(($C39:$C46=$C53)*(AM39:AM46&gt;0),$BJ39:$BJ46),0)</f>
        <v>0</v>
      </c>
      <c r="AN53" s="44" cm="1">
        <f t="array" ref="AN53">SUM(IF(($C39:$C46=$C53)*(AN39:AN46&gt;0),$BJ39:$BJ46),0)</f>
        <v>0</v>
      </c>
      <c r="AO53" s="44" cm="1">
        <f t="array" ref="AO53">SUM(IF(($C39:$C46=$C53)*(AO39:AO46&gt;0),$BJ39:$BJ46),0)</f>
        <v>0</v>
      </c>
      <c r="AP53" s="44" cm="1">
        <f t="array" ref="AP53">SUM(IF(($C39:$C46=$C53)*(AP39:AP46&gt;0),$BJ39:$BJ46),0)</f>
        <v>0</v>
      </c>
      <c r="AQ53" s="44" cm="1">
        <f t="array" ref="AQ53">SUM(IF(($C39:$C46=$C53)*(AQ39:AQ46&gt;0),$BJ39:$BJ46),0)</f>
        <v>0</v>
      </c>
      <c r="AR53" s="44" cm="1">
        <f t="array" ref="AR53">SUM(IF(($C39:$C46=$C53)*(AR39:AR46&gt;0),$BJ39:$BJ46),0)</f>
        <v>0</v>
      </c>
      <c r="AS53" s="44" cm="1">
        <f t="array" ref="AS53">SUM(IF(($C39:$C46=$C53)*(AS39:AS46&gt;0),$BJ39:$BJ46),0)</f>
        <v>0</v>
      </c>
      <c r="AT53" s="44" cm="1">
        <f t="array" ref="AT53">SUM(IF(($C39:$C46=$C53)*(AT39:AT46&gt;0),$BJ39:$BJ46),0)</f>
        <v>0</v>
      </c>
      <c r="AU53" s="44" cm="1">
        <f t="array" ref="AU53">SUM(IF(($C39:$C46=$C53)*(AU39:AU46&gt;0),$BJ39:$BJ46),0)</f>
        <v>0</v>
      </c>
      <c r="AV53" s="44" cm="1">
        <f t="array" ref="AV53">SUM(IF(($C39:$C46=$C53)*(AV39:AV46&gt;0),$BJ39:$BJ46),0)</f>
        <v>0</v>
      </c>
      <c r="AW53" s="44" cm="1">
        <f t="array" ref="AW53">SUM(IF(($C39:$C46=$C53)*(AW39:AW46&gt;0),$BJ39:$BJ46),0)</f>
        <v>0</v>
      </c>
      <c r="AX53" s="44" cm="1">
        <f t="array" ref="AX53">SUM(IF(($C39:$C46=$C53)*(AX39:AX46&gt;0),$BJ39:$BJ46),0)</f>
        <v>0</v>
      </c>
      <c r="AY53" s="44" cm="1">
        <f t="array" ref="AY53">SUM(IF(($C39:$C46=$C53)*(AY39:AY46&gt;0),$BJ39:$BJ46),0)</f>
        <v>0</v>
      </c>
      <c r="AZ53" s="44" cm="1">
        <f t="array" ref="AZ53">SUM(IF(($C39:$C46=$C53)*(AZ39:AZ46&gt;0),$BJ39:$BJ46),0)</f>
        <v>0</v>
      </c>
      <c r="BA53" s="44" cm="1">
        <f t="array" ref="BA53">SUM(IF(($C39:$C46=$C53)*(BA39:BA46&gt;0),$BJ39:$BJ46),0)</f>
        <v>0</v>
      </c>
      <c r="BB53" s="44" cm="1">
        <f t="array" ref="BB53">SUM(IF(($C39:$C46=$C53)*(BB39:BB46&gt;0),$BJ39:$BJ46),0)</f>
        <v>0</v>
      </c>
      <c r="BC53" s="44" cm="1">
        <f t="array" ref="BC53">SUM(IF(($C39:$C46=$C53)*(BC39:BC46&gt;0),$BJ39:$BJ46),0)</f>
        <v>0</v>
      </c>
      <c r="BD53" s="44" cm="1">
        <f t="array" ref="BD53">SUM(IF(($C39:$C46=$C53)*(BD39:BD46&gt;0),$BJ39:$BJ46),0)</f>
        <v>0</v>
      </c>
      <c r="BE53" s="44" cm="1">
        <f t="array" ref="BE53">SUM(IF(($C39:$C46=$C53)*(BE39:BE46&gt;0),$BJ39:$BJ46),0)</f>
        <v>0</v>
      </c>
      <c r="BF53" s="44" cm="1">
        <f t="array" ref="BF53">SUM(IF(($C39:$C46=$C53)*(BF39:BF46&gt;0),$BJ39:$BJ46),0)</f>
        <v>0</v>
      </c>
      <c r="BG53" s="44" cm="1">
        <f t="array" ref="BG53">SUM(IF(($C39:$C46=$C53)*(BG39:BG46&gt;0),$BJ39:$BJ46),0)</f>
        <v>0</v>
      </c>
      <c r="BH53" s="44" cm="1">
        <f t="array" ref="BH53">SUM(IF(($C39:$C46=$C53)*(BH39:BH46&gt;0),$BJ39:$BJ46),0)</f>
        <v>0</v>
      </c>
    </row>
    <row r="54" spans="1:60" x14ac:dyDescent="0.2">
      <c r="A54" s="39"/>
      <c r="B54" s="236"/>
      <c r="C54" s="40" t="s">
        <v>41</v>
      </c>
      <c r="D54" s="43"/>
      <c r="E54" s="44" cm="1">
        <f t="array" ref="E54">SUM(IF(($C39:$C46=$C54)*(E39:E46&gt;0),$BJ39:$BJ46),0)</f>
        <v>1</v>
      </c>
      <c r="F54" s="44" cm="1">
        <f t="array" ref="F54">SUM(IF(($C39:$C46=$C54)*(F39:F46&gt;0),$BJ39:$BJ46),0)</f>
        <v>0</v>
      </c>
      <c r="G54" s="44" cm="1">
        <f t="array" ref="G54">SUM(IF(($C39:$C46=$C54)*(G39:G46&gt;0),$BJ39:$BJ46),0)</f>
        <v>0</v>
      </c>
      <c r="H54" s="44" cm="1">
        <f t="array" ref="H54">SUM(IF(($C39:$C46=$C54)*(H39:H46&gt;0),$BJ39:$BJ46),0)</f>
        <v>0</v>
      </c>
      <c r="I54" s="44" cm="1">
        <f t="array" ref="I54">SUM(IF(($C39:$C46=$C54)*(I39:I46&gt;0),$BJ39:$BJ46),0)</f>
        <v>0</v>
      </c>
      <c r="J54" s="44" cm="1">
        <f t="array" ref="J54">SUM(IF(($C39:$C46=$C54)*(J39:J46&gt;0),$BJ39:$BJ46),0)</f>
        <v>0</v>
      </c>
      <c r="K54" s="44" cm="1">
        <f t="array" ref="K54">SUM(IF(($C39:$C46=$C54)*(K39:K46&gt;0),$BJ39:$BJ46),0)</f>
        <v>0</v>
      </c>
      <c r="L54" s="44" cm="1">
        <f t="array" ref="L54">SUM(IF(($C39:$C46=$C54)*(L39:L46&gt;0),$BJ39:$BJ46),0)</f>
        <v>0</v>
      </c>
      <c r="M54" s="44" cm="1">
        <f t="array" ref="M54">SUM(IF(($C39:$C46=$C54)*(M39:M46&gt;0),$BJ39:$BJ46),0)</f>
        <v>0</v>
      </c>
      <c r="N54" s="44" cm="1">
        <f t="array" ref="N54">SUM(IF(($C39:$C46=$C54)*(N39:N46&gt;0),$BJ39:$BJ46),0)</f>
        <v>0</v>
      </c>
      <c r="O54" s="44" cm="1">
        <f t="array" ref="O54">SUM(IF(($C39:$C46=$C54)*(O39:O46&gt;0),$BJ39:$BJ46),0)</f>
        <v>0</v>
      </c>
      <c r="P54" s="44" cm="1">
        <f t="array" ref="P54">SUM(IF(($C39:$C46=$C54)*(P39:P46&gt;0),$BJ39:$BJ46),0)</f>
        <v>0</v>
      </c>
      <c r="Q54" s="44" cm="1">
        <f t="array" ref="Q54">SUM(IF(($C39:$C46=$C54)*(Q39:Q46&gt;0),$BJ39:$BJ46),0)</f>
        <v>0</v>
      </c>
      <c r="R54" s="44" cm="1">
        <f t="array" ref="R54">SUM(IF(($C39:$C46=$C54)*(R39:R46&gt;0),$BJ39:$BJ46),0)</f>
        <v>0</v>
      </c>
      <c r="S54" s="44" cm="1">
        <f t="array" ref="S54">SUM(IF(($C39:$C46=$C54)*(S39:S46&gt;0),$BJ39:$BJ46),0)</f>
        <v>0</v>
      </c>
      <c r="T54" s="44" cm="1">
        <f t="array" ref="T54">SUM(IF(($C39:$C46=$C54)*(T39:T46&gt;0),$BJ39:$BJ46),0)</f>
        <v>0</v>
      </c>
      <c r="U54" s="44" cm="1">
        <f t="array" ref="U54">SUM(IF(($C39:$C46=$C54)*(U39:U46&gt;0),$BJ39:$BJ46),0)</f>
        <v>0</v>
      </c>
      <c r="V54" s="44" cm="1">
        <f t="array" ref="V54">SUM(IF(($C39:$C46=$C54)*(V39:V46&gt;0),$BJ39:$BJ46),0)</f>
        <v>0</v>
      </c>
      <c r="W54" s="44" cm="1">
        <f t="array" ref="W54">SUM(IF(($C39:$C46=$C54)*(W39:W46&gt;0),$BJ39:$BJ46),0)</f>
        <v>0</v>
      </c>
      <c r="X54" s="44" cm="1">
        <f t="array" ref="X54">SUM(IF(($C39:$C46=$C54)*(X39:X46&gt;0),$BJ39:$BJ46),0)</f>
        <v>0</v>
      </c>
      <c r="Y54" s="44" cm="1">
        <f t="array" ref="Y54">SUM(IF(($C39:$C46=$C54)*(Y39:Y46&gt;0),$BJ39:$BJ46),0)</f>
        <v>0</v>
      </c>
      <c r="Z54" s="44" cm="1">
        <f t="array" ref="Z54">SUM(IF(($C39:$C46=$C54)*(Z39:Z46&gt;0),$BJ39:$BJ46),0)</f>
        <v>0</v>
      </c>
      <c r="AA54" s="44" cm="1">
        <f t="array" ref="AA54">SUM(IF(($C39:$C46=$C54)*(AA39:AA46&gt;0),$BJ39:$BJ46),0)</f>
        <v>0</v>
      </c>
      <c r="AB54" s="44" cm="1">
        <f t="array" ref="AB54">SUM(IF(($C39:$C46=$C54)*(AB39:AB46&gt;0),$BJ39:$BJ46),0)</f>
        <v>0</v>
      </c>
      <c r="AC54" s="44" cm="1">
        <f t="array" ref="AC54">SUM(IF(($C39:$C46=$C54)*(AC39:AC46&gt;0),$BJ39:$BJ46),0)</f>
        <v>0</v>
      </c>
      <c r="AD54" s="44" cm="1">
        <f t="array" ref="AD54">SUM(IF(($C39:$C46=$C54)*(AD39:AD46&gt;0),$BJ39:$BJ46),0)</f>
        <v>0</v>
      </c>
      <c r="AE54" s="44" cm="1">
        <f t="array" ref="AE54">SUM(IF(($C39:$C46=$C54)*(AE39:AE46&gt;0),$BJ39:$BJ46),0)</f>
        <v>0</v>
      </c>
      <c r="AF54" s="44" cm="1">
        <f t="array" ref="AF54">SUM(IF(($C39:$C46=$C54)*(AF39:AF46&gt;0),$BJ39:$BJ46),0)</f>
        <v>0</v>
      </c>
      <c r="AG54" s="44" cm="1">
        <f t="array" ref="AG54">SUM(IF(($C39:$C46=$C54)*(AG39:AG46&gt;0),$BJ39:$BJ46),0)</f>
        <v>0</v>
      </c>
      <c r="AH54" s="44" cm="1">
        <f t="array" ref="AH54">SUM(IF(($C39:$C46=$C54)*(AH39:AH46&gt;0),$BJ39:$BJ46),0)</f>
        <v>0</v>
      </c>
      <c r="AI54" s="44" cm="1">
        <f t="array" ref="AI54">SUM(IF(($C39:$C46=$C54)*(AI39:AI46&gt;0),$BJ39:$BJ46),0)</f>
        <v>0</v>
      </c>
      <c r="AJ54" s="44" cm="1">
        <f t="array" ref="AJ54">SUM(IF(($C39:$C46=$C54)*(AJ39:AJ46&gt;0),$BJ39:$BJ46),0)</f>
        <v>0</v>
      </c>
      <c r="AK54" s="44" cm="1">
        <f t="array" ref="AK54">SUM(IF(($C39:$C46=$C54)*(AK39:AK46&gt;0),$BJ39:$BJ46),0)</f>
        <v>0</v>
      </c>
      <c r="AL54" s="44" cm="1">
        <f t="array" ref="AL54">SUM(IF(($C39:$C46=$C54)*(AL39:AL46&gt;0),$BJ39:$BJ46),0)</f>
        <v>0</v>
      </c>
      <c r="AM54" s="44" cm="1">
        <f t="array" ref="AM54">SUM(IF(($C39:$C46=$C54)*(AM39:AM46&gt;0),$BJ39:$BJ46),0)</f>
        <v>0</v>
      </c>
      <c r="AN54" s="44" cm="1">
        <f t="array" ref="AN54">SUM(IF(($C39:$C46=$C54)*(AN39:AN46&gt;0),$BJ39:$BJ46),0)</f>
        <v>0</v>
      </c>
      <c r="AO54" s="44" cm="1">
        <f t="array" ref="AO54">SUM(IF(($C39:$C46=$C54)*(AO39:AO46&gt;0),$BJ39:$BJ46),0)</f>
        <v>0</v>
      </c>
      <c r="AP54" s="44" cm="1">
        <f t="array" ref="AP54">SUM(IF(($C39:$C46=$C54)*(AP39:AP46&gt;0),$BJ39:$BJ46),0)</f>
        <v>0</v>
      </c>
      <c r="AQ54" s="44" cm="1">
        <f t="array" ref="AQ54">SUM(IF(($C39:$C46=$C54)*(AQ39:AQ46&gt;0),$BJ39:$BJ46),0)</f>
        <v>0</v>
      </c>
      <c r="AR54" s="44" cm="1">
        <f t="array" ref="AR54">SUM(IF(($C39:$C46=$C54)*(AR39:AR46&gt;0),$BJ39:$BJ46),0)</f>
        <v>0</v>
      </c>
      <c r="AS54" s="44" cm="1">
        <f t="array" ref="AS54">SUM(IF(($C39:$C46=$C54)*(AS39:AS46&gt;0),$BJ39:$BJ46),0)</f>
        <v>0</v>
      </c>
      <c r="AT54" s="44" cm="1">
        <f t="array" ref="AT54">SUM(IF(($C39:$C46=$C54)*(AT39:AT46&gt;0),$BJ39:$BJ46),0)</f>
        <v>0</v>
      </c>
      <c r="AU54" s="44" cm="1">
        <f t="array" ref="AU54">SUM(IF(($C39:$C46=$C54)*(AU39:AU46&gt;0),$BJ39:$BJ46),0)</f>
        <v>0</v>
      </c>
      <c r="AV54" s="44" cm="1">
        <f t="array" ref="AV54">SUM(IF(($C39:$C46=$C54)*(AV39:AV46&gt;0),$BJ39:$BJ46),0)</f>
        <v>0</v>
      </c>
      <c r="AW54" s="44" cm="1">
        <f t="array" ref="AW54">SUM(IF(($C39:$C46=$C54)*(AW39:AW46&gt;0),$BJ39:$BJ46),0)</f>
        <v>0</v>
      </c>
      <c r="AX54" s="44" cm="1">
        <f t="array" ref="AX54">SUM(IF(($C39:$C46=$C54)*(AX39:AX46&gt;0),$BJ39:$BJ46),0)</f>
        <v>0</v>
      </c>
      <c r="AY54" s="44" cm="1">
        <f t="array" ref="AY54">SUM(IF(($C39:$C46=$C54)*(AY39:AY46&gt;0),$BJ39:$BJ46),0)</f>
        <v>0</v>
      </c>
      <c r="AZ54" s="44" cm="1">
        <f t="array" ref="AZ54">SUM(IF(($C39:$C46=$C54)*(AZ39:AZ46&gt;0),$BJ39:$BJ46),0)</f>
        <v>0</v>
      </c>
      <c r="BA54" s="44" cm="1">
        <f t="array" ref="BA54">SUM(IF(($C39:$C46=$C54)*(BA39:BA46&gt;0),$BJ39:$BJ46),0)</f>
        <v>0</v>
      </c>
      <c r="BB54" s="44" cm="1">
        <f t="array" ref="BB54">SUM(IF(($C39:$C46=$C54)*(BB39:BB46&gt;0),$BJ39:$BJ46),0)</f>
        <v>0</v>
      </c>
      <c r="BC54" s="44" cm="1">
        <f t="array" ref="BC54">SUM(IF(($C39:$C46=$C54)*(BC39:BC46&gt;0),$BJ39:$BJ46),0)</f>
        <v>0</v>
      </c>
      <c r="BD54" s="44" cm="1">
        <f t="array" ref="BD54">SUM(IF(($C39:$C46=$C54)*(BD39:BD46&gt;0),$BJ39:$BJ46),0)</f>
        <v>0</v>
      </c>
      <c r="BE54" s="44" cm="1">
        <f t="array" ref="BE54">SUM(IF(($C39:$C46=$C54)*(BE39:BE46&gt;0),$BJ39:$BJ46),0)</f>
        <v>0</v>
      </c>
      <c r="BF54" s="44" cm="1">
        <f t="array" ref="BF54">SUM(IF(($C39:$C46=$C54)*(BF39:BF46&gt;0),$BJ39:$BJ46),0)</f>
        <v>0</v>
      </c>
      <c r="BG54" s="44" cm="1">
        <f t="array" ref="BG54">SUM(IF(($C39:$C46=$C54)*(BG39:BG46&gt;0),$BJ39:$BJ46),0)</f>
        <v>0</v>
      </c>
      <c r="BH54" s="44" cm="1">
        <f t="array" ref="BH54">SUM(IF(($C39:$C46=$C54)*(BH39:BH46&gt;0),$BJ39:$BJ46),0)</f>
        <v>0</v>
      </c>
    </row>
    <row r="55" spans="1:60" x14ac:dyDescent="0.2">
      <c r="A55" s="39"/>
      <c r="B55" s="236"/>
      <c r="C55" s="40" t="s">
        <v>47</v>
      </c>
      <c r="D55" s="43"/>
      <c r="E55" s="44" cm="1">
        <f t="array" ref="E55">SUM(IF(($C39:$C46=$C55)*(E39:E46&gt;0),$BJ39:$BJ46),0)</f>
        <v>0</v>
      </c>
      <c r="F55" s="44" cm="1">
        <f t="array" ref="F55">SUM(IF(($C39:$C46=$C55)*(F39:F46&gt;0),$BJ39:$BJ46),0)</f>
        <v>0</v>
      </c>
      <c r="G55" s="44" cm="1">
        <f t="array" ref="G55">SUM(IF(($C39:$C46=$C55)*(G39:G46&gt;0),$BJ39:$BJ46),0)</f>
        <v>0</v>
      </c>
      <c r="H55" s="44" cm="1">
        <f t="array" ref="H55">SUM(IF(($C39:$C46=$C55)*(H39:H46&gt;0),$BJ39:$BJ46),0)</f>
        <v>0</v>
      </c>
      <c r="I55" s="44" cm="1">
        <f t="array" ref="I55">SUM(IF(($C39:$C46=$C55)*(I39:I46&gt;0),$BJ39:$BJ46),0)</f>
        <v>0</v>
      </c>
      <c r="J55" s="44" cm="1">
        <f t="array" ref="J55">SUM(IF(($C39:$C46=$C55)*(J39:J46&gt;0),$BJ39:$BJ46),0)</f>
        <v>0</v>
      </c>
      <c r="K55" s="44" cm="1">
        <f t="array" ref="K55">SUM(IF(($C39:$C46=$C55)*(K39:K46&gt;0),$BJ39:$BJ46),0)</f>
        <v>0</v>
      </c>
      <c r="L55" s="44" cm="1">
        <f t="array" ref="L55">SUM(IF(($C39:$C46=$C55)*(L39:L46&gt;0),$BJ39:$BJ46),0)</f>
        <v>0</v>
      </c>
      <c r="M55" s="44" cm="1">
        <f t="array" ref="M55">SUM(IF(($C39:$C46=$C55)*(M39:M46&gt;0),$BJ39:$BJ46),0)</f>
        <v>0</v>
      </c>
      <c r="N55" s="44" cm="1">
        <f t="array" ref="N55">SUM(IF(($C39:$C46=$C55)*(N39:N46&gt;0),$BJ39:$BJ46),0)</f>
        <v>0</v>
      </c>
      <c r="O55" s="44" cm="1">
        <f t="array" ref="O55">SUM(IF(($C39:$C46=$C55)*(O39:O46&gt;0),$BJ39:$BJ46),0)</f>
        <v>0</v>
      </c>
      <c r="P55" s="44" cm="1">
        <f t="array" ref="P55">SUM(IF(($C39:$C46=$C55)*(P39:P46&gt;0),$BJ39:$BJ46),0)</f>
        <v>0</v>
      </c>
      <c r="Q55" s="44" cm="1">
        <f t="array" ref="Q55">SUM(IF(($C39:$C46=$C55)*(Q39:Q46&gt;0),$BJ39:$BJ46),0)</f>
        <v>0</v>
      </c>
      <c r="R55" s="44" cm="1">
        <f t="array" ref="R55">SUM(IF(($C39:$C46=$C55)*(R39:R46&gt;0),$BJ39:$BJ46),0)</f>
        <v>0</v>
      </c>
      <c r="S55" s="44" cm="1">
        <f t="array" ref="S55">SUM(IF(($C39:$C46=$C55)*(S39:S46&gt;0),$BJ39:$BJ46),0)</f>
        <v>0</v>
      </c>
      <c r="T55" s="44" cm="1">
        <f t="array" ref="T55">SUM(IF(($C39:$C46=$C55)*(T39:T46&gt;0),$BJ39:$BJ46),0)</f>
        <v>0</v>
      </c>
      <c r="U55" s="44" cm="1">
        <f t="array" ref="U55">SUM(IF(($C39:$C46=$C55)*(U39:U46&gt;0),$BJ39:$BJ46),0)</f>
        <v>0</v>
      </c>
      <c r="V55" s="44" cm="1">
        <f t="array" ref="V55">SUM(IF(($C39:$C46=$C55)*(V39:V46&gt;0),$BJ39:$BJ46),0)</f>
        <v>0</v>
      </c>
      <c r="W55" s="44" cm="1">
        <f t="array" ref="W55">SUM(IF(($C39:$C46=$C55)*(W39:W46&gt;0),$BJ39:$BJ46),0)</f>
        <v>0</v>
      </c>
      <c r="X55" s="44" cm="1">
        <f t="array" ref="X55">SUM(IF(($C39:$C46=$C55)*(X39:X46&gt;0),$BJ39:$BJ46),0)</f>
        <v>0</v>
      </c>
      <c r="Y55" s="44" cm="1">
        <f t="array" ref="Y55">SUM(IF(($C39:$C46=$C55)*(Y39:Y46&gt;0),$BJ39:$BJ46),0)</f>
        <v>0</v>
      </c>
      <c r="Z55" s="44" cm="1">
        <f t="array" ref="Z55">SUM(IF(($C39:$C46=$C55)*(Z39:Z46&gt;0),$BJ39:$BJ46),0)</f>
        <v>0</v>
      </c>
      <c r="AA55" s="44" cm="1">
        <f t="array" ref="AA55">SUM(IF(($C39:$C46=$C55)*(AA39:AA46&gt;0),$BJ39:$BJ46),0)</f>
        <v>0</v>
      </c>
      <c r="AB55" s="44" cm="1">
        <f t="array" ref="AB55">SUM(IF(($C39:$C46=$C55)*(AB39:AB46&gt;0),$BJ39:$BJ46),0)</f>
        <v>0</v>
      </c>
      <c r="AC55" s="44" cm="1">
        <f t="array" ref="AC55">SUM(IF(($C39:$C46=$C55)*(AC39:AC46&gt;0),$BJ39:$BJ46),0)</f>
        <v>0</v>
      </c>
      <c r="AD55" s="44" cm="1">
        <f t="array" ref="AD55">SUM(IF(($C39:$C46=$C55)*(AD39:AD46&gt;0),$BJ39:$BJ46),0)</f>
        <v>0</v>
      </c>
      <c r="AE55" s="44" cm="1">
        <f t="array" ref="AE55">SUM(IF(($C39:$C46=$C55)*(AE39:AE46&gt;0),$BJ39:$BJ46),0)</f>
        <v>0</v>
      </c>
      <c r="AF55" s="44" cm="1">
        <f t="array" ref="AF55">SUM(IF(($C39:$C46=$C55)*(AF39:AF46&gt;0),$BJ39:$BJ46),0)</f>
        <v>0</v>
      </c>
      <c r="AG55" s="44" cm="1">
        <f t="array" ref="AG55">SUM(IF(($C39:$C46=$C55)*(AG39:AG46&gt;0),$BJ39:$BJ46),0)</f>
        <v>0</v>
      </c>
      <c r="AH55" s="44" cm="1">
        <f t="array" ref="AH55">SUM(IF(($C39:$C46=$C55)*(AH39:AH46&gt;0),$BJ39:$BJ46),0)</f>
        <v>0</v>
      </c>
      <c r="AI55" s="44" cm="1">
        <f t="array" ref="AI55">SUM(IF(($C39:$C46=$C55)*(AI39:AI46&gt;0),$BJ39:$BJ46),0)</f>
        <v>0</v>
      </c>
      <c r="AJ55" s="44" cm="1">
        <f t="array" ref="AJ55">SUM(IF(($C39:$C46=$C55)*(AJ39:AJ46&gt;0),$BJ39:$BJ46),0)</f>
        <v>0</v>
      </c>
      <c r="AK55" s="44" cm="1">
        <f t="array" ref="AK55">SUM(IF(($C39:$C46=$C55)*(AK39:AK46&gt;0),$BJ39:$BJ46),0)</f>
        <v>0</v>
      </c>
      <c r="AL55" s="44" cm="1">
        <f t="array" ref="AL55">SUM(IF(($C39:$C46=$C55)*(AL39:AL46&gt;0),$BJ39:$BJ46),0)</f>
        <v>0</v>
      </c>
      <c r="AM55" s="44" cm="1">
        <f t="array" ref="AM55">SUM(IF(($C39:$C46=$C55)*(AM39:AM46&gt;0),$BJ39:$BJ46),0)</f>
        <v>0</v>
      </c>
      <c r="AN55" s="44" cm="1">
        <f t="array" ref="AN55">SUM(IF(($C39:$C46=$C55)*(AN39:AN46&gt;0),$BJ39:$BJ46),0)</f>
        <v>0</v>
      </c>
      <c r="AO55" s="44" cm="1">
        <f t="array" ref="AO55">SUM(IF(($C39:$C46=$C55)*(AO39:AO46&gt;0),$BJ39:$BJ46),0)</f>
        <v>0</v>
      </c>
      <c r="AP55" s="44" cm="1">
        <f t="array" ref="AP55">SUM(IF(($C39:$C46=$C55)*(AP39:AP46&gt;0),$BJ39:$BJ46),0)</f>
        <v>0</v>
      </c>
      <c r="AQ55" s="44" cm="1">
        <f t="array" ref="AQ55">SUM(IF(($C39:$C46=$C55)*(AQ39:AQ46&gt;0),$BJ39:$BJ46),0)</f>
        <v>0</v>
      </c>
      <c r="AR55" s="44" cm="1">
        <f t="array" ref="AR55">SUM(IF(($C39:$C46=$C55)*(AR39:AR46&gt;0),$BJ39:$BJ46),0)</f>
        <v>0</v>
      </c>
      <c r="AS55" s="44" cm="1">
        <f t="array" ref="AS55">SUM(IF(($C39:$C46=$C55)*(AS39:AS46&gt;0),$BJ39:$BJ46),0)</f>
        <v>0</v>
      </c>
      <c r="AT55" s="44" cm="1">
        <f t="array" ref="AT55">SUM(IF(($C39:$C46=$C55)*(AT39:AT46&gt;0),$BJ39:$BJ46),0)</f>
        <v>0</v>
      </c>
      <c r="AU55" s="44" cm="1">
        <f t="array" ref="AU55">SUM(IF(($C39:$C46=$C55)*(AU39:AU46&gt;0),$BJ39:$BJ46),0)</f>
        <v>0</v>
      </c>
      <c r="AV55" s="44" cm="1">
        <f t="array" ref="AV55">SUM(IF(($C39:$C46=$C55)*(AV39:AV46&gt;0),$BJ39:$BJ46),0)</f>
        <v>0</v>
      </c>
      <c r="AW55" s="44" cm="1">
        <f t="array" ref="AW55">SUM(IF(($C39:$C46=$C55)*(AW39:AW46&gt;0),$BJ39:$BJ46),0)</f>
        <v>0</v>
      </c>
      <c r="AX55" s="44" cm="1">
        <f t="array" ref="AX55">SUM(IF(($C39:$C46=$C55)*(AX39:AX46&gt;0),$BJ39:$BJ46),0)</f>
        <v>0</v>
      </c>
      <c r="AY55" s="44" cm="1">
        <f t="array" ref="AY55">SUM(IF(($C39:$C46=$C55)*(AY39:AY46&gt;0),$BJ39:$BJ46),0)</f>
        <v>0</v>
      </c>
      <c r="AZ55" s="44" cm="1">
        <f t="array" ref="AZ55">SUM(IF(($C39:$C46=$C55)*(AZ39:AZ46&gt;0),$BJ39:$BJ46),0)</f>
        <v>0</v>
      </c>
      <c r="BA55" s="44" cm="1">
        <f t="array" ref="BA55">SUM(IF(($C39:$C46=$C55)*(BA39:BA46&gt;0),$BJ39:$BJ46),0)</f>
        <v>0</v>
      </c>
      <c r="BB55" s="44" cm="1">
        <f t="array" ref="BB55">SUM(IF(($C39:$C46=$C55)*(BB39:BB46&gt;0),$BJ39:$BJ46),0)</f>
        <v>0</v>
      </c>
      <c r="BC55" s="44" cm="1">
        <f t="array" ref="BC55">SUM(IF(($C39:$C46=$C55)*(BC39:BC46&gt;0),$BJ39:$BJ46),0)</f>
        <v>0</v>
      </c>
      <c r="BD55" s="44" cm="1">
        <f t="array" ref="BD55">SUM(IF(($C39:$C46=$C55)*(BD39:BD46&gt;0),$BJ39:$BJ46),0)</f>
        <v>0</v>
      </c>
      <c r="BE55" s="44" cm="1">
        <f t="array" ref="BE55">SUM(IF(($C39:$C46=$C55)*(BE39:BE46&gt;0),$BJ39:$BJ46),0)</f>
        <v>0</v>
      </c>
      <c r="BF55" s="44" cm="1">
        <f t="array" ref="BF55">SUM(IF(($C39:$C46=$C55)*(BF39:BF46&gt;0),$BJ39:$BJ46),0)</f>
        <v>0</v>
      </c>
      <c r="BG55" s="44" cm="1">
        <f t="array" ref="BG55">SUM(IF(($C39:$C46=$C55)*(BG39:BG46&gt;0),$BJ39:$BJ46),0)</f>
        <v>0</v>
      </c>
      <c r="BH55" s="44" cm="1">
        <f t="array" ref="BH55">SUM(IF(($C39:$C46=$C55)*(BH39:BH46&gt;0),$BJ39:$BJ46),0)</f>
        <v>0</v>
      </c>
    </row>
    <row r="56" spans="1:60" x14ac:dyDescent="0.2">
      <c r="A56" s="39"/>
      <c r="B56" s="236"/>
      <c r="C56" s="40" t="s">
        <v>13</v>
      </c>
      <c r="D56" s="43"/>
      <c r="E56" s="44">
        <f t="shared" ref="E56:AJ56" si="15">IFERROR(VLOOKUP(E38,$A$183:$C$193,3,FALSE),0)</f>
        <v>52</v>
      </c>
      <c r="F56" s="44">
        <f t="shared" si="15"/>
        <v>0</v>
      </c>
      <c r="G56" s="44">
        <f t="shared" si="15"/>
        <v>0</v>
      </c>
      <c r="H56" s="44">
        <f t="shared" si="15"/>
        <v>0</v>
      </c>
      <c r="I56" s="44">
        <f t="shared" si="15"/>
        <v>0</v>
      </c>
      <c r="J56" s="44">
        <f t="shared" si="15"/>
        <v>0</v>
      </c>
      <c r="K56" s="44">
        <f t="shared" si="15"/>
        <v>0</v>
      </c>
      <c r="L56" s="44">
        <f t="shared" si="15"/>
        <v>0</v>
      </c>
      <c r="M56" s="44">
        <f t="shared" si="15"/>
        <v>0</v>
      </c>
      <c r="N56" s="44">
        <f t="shared" si="15"/>
        <v>0</v>
      </c>
      <c r="O56" s="44">
        <f t="shared" si="15"/>
        <v>0</v>
      </c>
      <c r="P56" s="44">
        <f t="shared" si="15"/>
        <v>0</v>
      </c>
      <c r="Q56" s="44">
        <f t="shared" si="15"/>
        <v>0</v>
      </c>
      <c r="R56" s="44">
        <f t="shared" si="15"/>
        <v>0</v>
      </c>
      <c r="S56" s="44">
        <f t="shared" si="15"/>
        <v>0</v>
      </c>
      <c r="T56" s="44">
        <f t="shared" si="15"/>
        <v>0</v>
      </c>
      <c r="U56" s="44">
        <f t="shared" si="15"/>
        <v>0</v>
      </c>
      <c r="V56" s="44">
        <f t="shared" si="15"/>
        <v>0</v>
      </c>
      <c r="W56" s="44">
        <f t="shared" si="15"/>
        <v>0</v>
      </c>
      <c r="X56" s="44">
        <f t="shared" si="15"/>
        <v>0</v>
      </c>
      <c r="Y56" s="44">
        <f t="shared" si="15"/>
        <v>0</v>
      </c>
      <c r="Z56" s="44">
        <f t="shared" si="15"/>
        <v>0</v>
      </c>
      <c r="AA56" s="44">
        <f t="shared" si="15"/>
        <v>0</v>
      </c>
      <c r="AB56" s="44">
        <f t="shared" si="15"/>
        <v>0</v>
      </c>
      <c r="AC56" s="44">
        <f t="shared" si="15"/>
        <v>0</v>
      </c>
      <c r="AD56" s="44">
        <f t="shared" si="15"/>
        <v>0</v>
      </c>
      <c r="AE56" s="44">
        <f t="shared" si="15"/>
        <v>0</v>
      </c>
      <c r="AF56" s="44">
        <f t="shared" si="15"/>
        <v>0</v>
      </c>
      <c r="AG56" s="44">
        <f t="shared" si="15"/>
        <v>0</v>
      </c>
      <c r="AH56" s="44">
        <f t="shared" si="15"/>
        <v>0</v>
      </c>
      <c r="AI56" s="44">
        <f t="shared" si="15"/>
        <v>0</v>
      </c>
      <c r="AJ56" s="44">
        <f t="shared" si="15"/>
        <v>0</v>
      </c>
      <c r="AK56" s="44">
        <f t="shared" ref="AK56:BH56" si="16">IFERROR(VLOOKUP(AK38,$A$183:$C$193,3,FALSE),0)</f>
        <v>0</v>
      </c>
      <c r="AL56" s="44">
        <f t="shared" si="16"/>
        <v>0</v>
      </c>
      <c r="AM56" s="44">
        <f t="shared" si="16"/>
        <v>0</v>
      </c>
      <c r="AN56" s="44">
        <f t="shared" si="16"/>
        <v>0</v>
      </c>
      <c r="AO56" s="44">
        <f t="shared" si="16"/>
        <v>0</v>
      </c>
      <c r="AP56" s="44">
        <f t="shared" si="16"/>
        <v>0</v>
      </c>
      <c r="AQ56" s="44">
        <f t="shared" si="16"/>
        <v>0</v>
      </c>
      <c r="AR56" s="44">
        <f t="shared" si="16"/>
        <v>0</v>
      </c>
      <c r="AS56" s="44">
        <f t="shared" si="16"/>
        <v>0</v>
      </c>
      <c r="AT56" s="44">
        <f t="shared" si="16"/>
        <v>0</v>
      </c>
      <c r="AU56" s="44">
        <f t="shared" si="16"/>
        <v>0</v>
      </c>
      <c r="AV56" s="44">
        <f t="shared" si="16"/>
        <v>0</v>
      </c>
      <c r="AW56" s="44">
        <f t="shared" si="16"/>
        <v>0</v>
      </c>
      <c r="AX56" s="44">
        <f t="shared" si="16"/>
        <v>0</v>
      </c>
      <c r="AY56" s="44">
        <f t="shared" si="16"/>
        <v>0</v>
      </c>
      <c r="AZ56" s="44">
        <f t="shared" si="16"/>
        <v>0</v>
      </c>
      <c r="BA56" s="44">
        <f t="shared" si="16"/>
        <v>0</v>
      </c>
      <c r="BB56" s="44">
        <f t="shared" si="16"/>
        <v>0</v>
      </c>
      <c r="BC56" s="44">
        <f t="shared" si="16"/>
        <v>0</v>
      </c>
      <c r="BD56" s="44">
        <f t="shared" si="16"/>
        <v>0</v>
      </c>
      <c r="BE56" s="44">
        <f t="shared" si="16"/>
        <v>0</v>
      </c>
      <c r="BF56" s="44">
        <f t="shared" si="16"/>
        <v>0</v>
      </c>
      <c r="BG56" s="44">
        <f t="shared" si="16"/>
        <v>0</v>
      </c>
      <c r="BH56" s="44">
        <f t="shared" si="16"/>
        <v>0</v>
      </c>
    </row>
    <row r="57" spans="1:60" x14ac:dyDescent="0.2">
      <c r="A57" s="39"/>
      <c r="B57" s="237"/>
      <c r="C57" s="40" t="s">
        <v>14</v>
      </c>
      <c r="D57" s="43"/>
      <c r="E57" s="44">
        <f>E51*E56</f>
        <v>1414.3999999999999</v>
      </c>
      <c r="F57" s="44">
        <f t="shared" ref="F57:BH57" si="17">F51*F56</f>
        <v>0</v>
      </c>
      <c r="G57" s="44">
        <f t="shared" si="17"/>
        <v>0</v>
      </c>
      <c r="H57" s="44">
        <f t="shared" si="17"/>
        <v>0</v>
      </c>
      <c r="I57" s="44">
        <f t="shared" si="17"/>
        <v>0</v>
      </c>
      <c r="J57" s="44">
        <f t="shared" si="17"/>
        <v>0</v>
      </c>
      <c r="K57" s="44">
        <f t="shared" si="17"/>
        <v>0</v>
      </c>
      <c r="L57" s="44">
        <f t="shared" si="17"/>
        <v>0</v>
      </c>
      <c r="M57" s="44">
        <f t="shared" si="17"/>
        <v>0</v>
      </c>
      <c r="N57" s="44">
        <f t="shared" si="17"/>
        <v>0</v>
      </c>
      <c r="O57" s="44">
        <f t="shared" si="17"/>
        <v>0</v>
      </c>
      <c r="P57" s="44">
        <f t="shared" si="17"/>
        <v>0</v>
      </c>
      <c r="Q57" s="44">
        <f t="shared" si="17"/>
        <v>0</v>
      </c>
      <c r="R57" s="44">
        <f t="shared" si="17"/>
        <v>0</v>
      </c>
      <c r="S57" s="44">
        <f t="shared" si="17"/>
        <v>0</v>
      </c>
      <c r="T57" s="44">
        <f t="shared" si="17"/>
        <v>0</v>
      </c>
      <c r="U57" s="44">
        <f t="shared" si="17"/>
        <v>0</v>
      </c>
      <c r="V57" s="44">
        <f t="shared" si="17"/>
        <v>0</v>
      </c>
      <c r="W57" s="44">
        <f t="shared" si="17"/>
        <v>0</v>
      </c>
      <c r="X57" s="44">
        <f t="shared" si="17"/>
        <v>0</v>
      </c>
      <c r="Y57" s="44">
        <f t="shared" si="17"/>
        <v>0</v>
      </c>
      <c r="Z57" s="44">
        <f t="shared" si="17"/>
        <v>0</v>
      </c>
      <c r="AA57" s="44">
        <f t="shared" si="17"/>
        <v>0</v>
      </c>
      <c r="AB57" s="44">
        <f t="shared" si="17"/>
        <v>0</v>
      </c>
      <c r="AC57" s="44">
        <f t="shared" si="17"/>
        <v>0</v>
      </c>
      <c r="AD57" s="44">
        <f t="shared" si="17"/>
        <v>0</v>
      </c>
      <c r="AE57" s="44">
        <f t="shared" si="17"/>
        <v>0</v>
      </c>
      <c r="AF57" s="44">
        <f t="shared" si="17"/>
        <v>0</v>
      </c>
      <c r="AG57" s="44">
        <f t="shared" si="17"/>
        <v>0</v>
      </c>
      <c r="AH57" s="44">
        <f t="shared" si="17"/>
        <v>0</v>
      </c>
      <c r="AI57" s="44">
        <f t="shared" si="17"/>
        <v>0</v>
      </c>
      <c r="AJ57" s="44">
        <f t="shared" si="17"/>
        <v>0</v>
      </c>
      <c r="AK57" s="44">
        <f t="shared" si="17"/>
        <v>0</v>
      </c>
      <c r="AL57" s="44">
        <f t="shared" si="17"/>
        <v>0</v>
      </c>
      <c r="AM57" s="44">
        <f t="shared" si="17"/>
        <v>0</v>
      </c>
      <c r="AN57" s="44">
        <f t="shared" si="17"/>
        <v>0</v>
      </c>
      <c r="AO57" s="44">
        <f t="shared" si="17"/>
        <v>0</v>
      </c>
      <c r="AP57" s="44">
        <f t="shared" si="17"/>
        <v>0</v>
      </c>
      <c r="AQ57" s="44">
        <f t="shared" si="17"/>
        <v>0</v>
      </c>
      <c r="AR57" s="44">
        <f t="shared" si="17"/>
        <v>0</v>
      </c>
      <c r="AS57" s="44">
        <f t="shared" si="17"/>
        <v>0</v>
      </c>
      <c r="AT57" s="44">
        <f t="shared" si="17"/>
        <v>0</v>
      </c>
      <c r="AU57" s="44">
        <f t="shared" si="17"/>
        <v>0</v>
      </c>
      <c r="AV57" s="44">
        <f t="shared" si="17"/>
        <v>0</v>
      </c>
      <c r="AW57" s="44">
        <f t="shared" si="17"/>
        <v>0</v>
      </c>
      <c r="AX57" s="44">
        <f t="shared" si="17"/>
        <v>0</v>
      </c>
      <c r="AY57" s="44">
        <f t="shared" si="17"/>
        <v>0</v>
      </c>
      <c r="AZ57" s="44">
        <f t="shared" si="17"/>
        <v>0</v>
      </c>
      <c r="BA57" s="44">
        <f t="shared" si="17"/>
        <v>0</v>
      </c>
      <c r="BB57" s="44">
        <f t="shared" si="17"/>
        <v>0</v>
      </c>
      <c r="BC57" s="44">
        <f t="shared" si="17"/>
        <v>0</v>
      </c>
      <c r="BD57" s="44">
        <f t="shared" si="17"/>
        <v>0</v>
      </c>
      <c r="BE57" s="44">
        <f t="shared" si="17"/>
        <v>0</v>
      </c>
      <c r="BF57" s="44">
        <f t="shared" si="17"/>
        <v>0</v>
      </c>
      <c r="BG57" s="44">
        <f t="shared" si="17"/>
        <v>0</v>
      </c>
      <c r="BH57" s="44">
        <f t="shared" si="17"/>
        <v>0</v>
      </c>
    </row>
    <row r="58" spans="1:60" x14ac:dyDescent="0.2">
      <c r="A58" s="39"/>
      <c r="B58" s="39"/>
      <c r="C58" s="107" t="s">
        <v>43</v>
      </c>
      <c r="D58" s="41"/>
      <c r="E58" s="108">
        <f>E52*E56</f>
        <v>0.83055555555555549</v>
      </c>
      <c r="F58" s="108">
        <f t="shared" ref="F58:BH58" si="18">F52*F56</f>
        <v>0</v>
      </c>
      <c r="G58" s="108">
        <f t="shared" si="18"/>
        <v>0</v>
      </c>
      <c r="H58" s="108">
        <f t="shared" si="18"/>
        <v>0</v>
      </c>
      <c r="I58" s="108">
        <f t="shared" si="18"/>
        <v>0</v>
      </c>
      <c r="J58" s="108">
        <f t="shared" si="18"/>
        <v>0</v>
      </c>
      <c r="K58" s="108">
        <f t="shared" si="18"/>
        <v>0</v>
      </c>
      <c r="L58" s="108">
        <f t="shared" si="18"/>
        <v>0</v>
      </c>
      <c r="M58" s="108">
        <f t="shared" si="18"/>
        <v>0</v>
      </c>
      <c r="N58" s="108">
        <f t="shared" si="18"/>
        <v>0</v>
      </c>
      <c r="O58" s="108">
        <f t="shared" si="18"/>
        <v>0</v>
      </c>
      <c r="P58" s="108">
        <f t="shared" si="18"/>
        <v>0</v>
      </c>
      <c r="Q58" s="108">
        <f t="shared" si="18"/>
        <v>0</v>
      </c>
      <c r="R58" s="108">
        <f t="shared" si="18"/>
        <v>0</v>
      </c>
      <c r="S58" s="108">
        <f t="shared" si="18"/>
        <v>0</v>
      </c>
      <c r="T58" s="108">
        <f t="shared" si="18"/>
        <v>0</v>
      </c>
      <c r="U58" s="108">
        <f t="shared" si="18"/>
        <v>0</v>
      </c>
      <c r="V58" s="108">
        <f t="shared" si="18"/>
        <v>0</v>
      </c>
      <c r="W58" s="108">
        <f t="shared" si="18"/>
        <v>0</v>
      </c>
      <c r="X58" s="108">
        <f t="shared" si="18"/>
        <v>0</v>
      </c>
      <c r="Y58" s="108">
        <f t="shared" si="18"/>
        <v>0</v>
      </c>
      <c r="Z58" s="108">
        <f t="shared" si="18"/>
        <v>0</v>
      </c>
      <c r="AA58" s="108">
        <f t="shared" si="18"/>
        <v>0</v>
      </c>
      <c r="AB58" s="108">
        <f t="shared" si="18"/>
        <v>0</v>
      </c>
      <c r="AC58" s="108">
        <f t="shared" si="18"/>
        <v>0</v>
      </c>
      <c r="AD58" s="108">
        <f t="shared" si="18"/>
        <v>0</v>
      </c>
      <c r="AE58" s="108">
        <f t="shared" si="18"/>
        <v>0</v>
      </c>
      <c r="AF58" s="108">
        <f t="shared" si="18"/>
        <v>0</v>
      </c>
      <c r="AG58" s="108">
        <f t="shared" si="18"/>
        <v>0</v>
      </c>
      <c r="AH58" s="108">
        <f t="shared" si="18"/>
        <v>0</v>
      </c>
      <c r="AI58" s="108">
        <f t="shared" si="18"/>
        <v>0</v>
      </c>
      <c r="AJ58" s="108">
        <f t="shared" si="18"/>
        <v>0</v>
      </c>
      <c r="AK58" s="108">
        <f t="shared" si="18"/>
        <v>0</v>
      </c>
      <c r="AL58" s="108">
        <f t="shared" si="18"/>
        <v>0</v>
      </c>
      <c r="AM58" s="108">
        <f t="shared" si="18"/>
        <v>0</v>
      </c>
      <c r="AN58" s="108">
        <f t="shared" si="18"/>
        <v>0</v>
      </c>
      <c r="AO58" s="108">
        <f t="shared" si="18"/>
        <v>0</v>
      </c>
      <c r="AP58" s="108">
        <f t="shared" si="18"/>
        <v>0</v>
      </c>
      <c r="AQ58" s="108">
        <f t="shared" si="18"/>
        <v>0</v>
      </c>
      <c r="AR58" s="108">
        <f t="shared" si="18"/>
        <v>0</v>
      </c>
      <c r="AS58" s="108">
        <f t="shared" si="18"/>
        <v>0</v>
      </c>
      <c r="AT58" s="108">
        <f t="shared" si="18"/>
        <v>0</v>
      </c>
      <c r="AU58" s="108">
        <f t="shared" si="18"/>
        <v>0</v>
      </c>
      <c r="AV58" s="108">
        <f t="shared" si="18"/>
        <v>0</v>
      </c>
      <c r="AW58" s="108">
        <f t="shared" si="18"/>
        <v>0</v>
      </c>
      <c r="AX58" s="108">
        <f t="shared" si="18"/>
        <v>0</v>
      </c>
      <c r="AY58" s="108">
        <f t="shared" si="18"/>
        <v>0</v>
      </c>
      <c r="AZ58" s="108">
        <f t="shared" si="18"/>
        <v>0</v>
      </c>
      <c r="BA58" s="108">
        <f t="shared" si="18"/>
        <v>0</v>
      </c>
      <c r="BB58" s="108">
        <f t="shared" si="18"/>
        <v>0</v>
      </c>
      <c r="BC58" s="108">
        <f t="shared" si="18"/>
        <v>0</v>
      </c>
      <c r="BD58" s="108">
        <f t="shared" si="18"/>
        <v>0</v>
      </c>
      <c r="BE58" s="108">
        <f t="shared" si="18"/>
        <v>0</v>
      </c>
      <c r="BF58" s="108">
        <f t="shared" si="18"/>
        <v>0</v>
      </c>
      <c r="BG58" s="108">
        <f t="shared" si="18"/>
        <v>0</v>
      </c>
      <c r="BH58" s="108">
        <f t="shared" si="18"/>
        <v>0</v>
      </c>
    </row>
    <row r="59" spans="1:60" x14ac:dyDescent="0.2">
      <c r="A59" s="105"/>
      <c r="B59" s="106"/>
      <c r="C59" s="107" t="s">
        <v>49</v>
      </c>
      <c r="D59" s="41"/>
      <c r="E59" s="44">
        <f>E53*E56</f>
        <v>208</v>
      </c>
      <c r="F59" s="44">
        <f t="shared" ref="F59:BH59" si="19">F53*F56</f>
        <v>0</v>
      </c>
      <c r="G59" s="44">
        <f t="shared" si="19"/>
        <v>0</v>
      </c>
      <c r="H59" s="44">
        <f t="shared" si="19"/>
        <v>0</v>
      </c>
      <c r="I59" s="44">
        <f t="shared" si="19"/>
        <v>0</v>
      </c>
      <c r="J59" s="44">
        <f t="shared" si="19"/>
        <v>0</v>
      </c>
      <c r="K59" s="44">
        <f t="shared" si="19"/>
        <v>0</v>
      </c>
      <c r="L59" s="44">
        <f t="shared" si="19"/>
        <v>0</v>
      </c>
      <c r="M59" s="44">
        <f t="shared" si="19"/>
        <v>0</v>
      </c>
      <c r="N59" s="44">
        <f t="shared" si="19"/>
        <v>0</v>
      </c>
      <c r="O59" s="44">
        <f t="shared" si="19"/>
        <v>0</v>
      </c>
      <c r="P59" s="44">
        <f t="shared" si="19"/>
        <v>0</v>
      </c>
      <c r="Q59" s="44">
        <f t="shared" si="19"/>
        <v>0</v>
      </c>
      <c r="R59" s="44">
        <f t="shared" si="19"/>
        <v>0</v>
      </c>
      <c r="S59" s="44">
        <f t="shared" si="19"/>
        <v>0</v>
      </c>
      <c r="T59" s="44">
        <f t="shared" si="19"/>
        <v>0</v>
      </c>
      <c r="U59" s="44">
        <f t="shared" si="19"/>
        <v>0</v>
      </c>
      <c r="V59" s="44">
        <f t="shared" si="19"/>
        <v>0</v>
      </c>
      <c r="W59" s="44">
        <f t="shared" si="19"/>
        <v>0</v>
      </c>
      <c r="X59" s="44">
        <f t="shared" si="19"/>
        <v>0</v>
      </c>
      <c r="Y59" s="44">
        <f t="shared" si="19"/>
        <v>0</v>
      </c>
      <c r="Z59" s="44">
        <f t="shared" si="19"/>
        <v>0</v>
      </c>
      <c r="AA59" s="44">
        <f t="shared" si="19"/>
        <v>0</v>
      </c>
      <c r="AB59" s="44">
        <f t="shared" si="19"/>
        <v>0</v>
      </c>
      <c r="AC59" s="44">
        <f t="shared" si="19"/>
        <v>0</v>
      </c>
      <c r="AD59" s="44">
        <f t="shared" si="19"/>
        <v>0</v>
      </c>
      <c r="AE59" s="44">
        <f t="shared" si="19"/>
        <v>0</v>
      </c>
      <c r="AF59" s="44">
        <f t="shared" si="19"/>
        <v>0</v>
      </c>
      <c r="AG59" s="44">
        <f t="shared" si="19"/>
        <v>0</v>
      </c>
      <c r="AH59" s="44">
        <f t="shared" si="19"/>
        <v>0</v>
      </c>
      <c r="AI59" s="44">
        <f t="shared" si="19"/>
        <v>0</v>
      </c>
      <c r="AJ59" s="44">
        <f t="shared" si="19"/>
        <v>0</v>
      </c>
      <c r="AK59" s="44">
        <f t="shared" si="19"/>
        <v>0</v>
      </c>
      <c r="AL59" s="44">
        <f t="shared" si="19"/>
        <v>0</v>
      </c>
      <c r="AM59" s="44">
        <f t="shared" si="19"/>
        <v>0</v>
      </c>
      <c r="AN59" s="44">
        <f t="shared" si="19"/>
        <v>0</v>
      </c>
      <c r="AO59" s="44">
        <f t="shared" si="19"/>
        <v>0</v>
      </c>
      <c r="AP59" s="44">
        <f t="shared" si="19"/>
        <v>0</v>
      </c>
      <c r="AQ59" s="44">
        <f t="shared" si="19"/>
        <v>0</v>
      </c>
      <c r="AR59" s="44">
        <f t="shared" si="19"/>
        <v>0</v>
      </c>
      <c r="AS59" s="44">
        <f t="shared" si="19"/>
        <v>0</v>
      </c>
      <c r="AT59" s="44">
        <f t="shared" si="19"/>
        <v>0</v>
      </c>
      <c r="AU59" s="44">
        <f t="shared" si="19"/>
        <v>0</v>
      </c>
      <c r="AV59" s="44">
        <f t="shared" si="19"/>
        <v>0</v>
      </c>
      <c r="AW59" s="44">
        <f t="shared" si="19"/>
        <v>0</v>
      </c>
      <c r="AX59" s="44">
        <f t="shared" si="19"/>
        <v>0</v>
      </c>
      <c r="AY59" s="44">
        <f t="shared" si="19"/>
        <v>0</v>
      </c>
      <c r="AZ59" s="44">
        <f t="shared" si="19"/>
        <v>0</v>
      </c>
      <c r="BA59" s="44">
        <f t="shared" si="19"/>
        <v>0</v>
      </c>
      <c r="BB59" s="44">
        <f t="shared" si="19"/>
        <v>0</v>
      </c>
      <c r="BC59" s="44">
        <f t="shared" si="19"/>
        <v>0</v>
      </c>
      <c r="BD59" s="44">
        <f t="shared" si="19"/>
        <v>0</v>
      </c>
      <c r="BE59" s="44">
        <f t="shared" si="19"/>
        <v>0</v>
      </c>
      <c r="BF59" s="44">
        <f t="shared" si="19"/>
        <v>0</v>
      </c>
      <c r="BG59" s="44">
        <f t="shared" si="19"/>
        <v>0</v>
      </c>
      <c r="BH59" s="44">
        <f t="shared" si="19"/>
        <v>0</v>
      </c>
    </row>
    <row r="60" spans="1:60" x14ac:dyDescent="0.2">
      <c r="A60" s="105"/>
      <c r="B60" s="106"/>
      <c r="C60" s="107" t="s">
        <v>50</v>
      </c>
      <c r="D60" s="41"/>
      <c r="E60" s="44">
        <f>E54*E56</f>
        <v>52</v>
      </c>
      <c r="F60" s="44">
        <f t="shared" ref="F60:BH60" si="20">F54*F56</f>
        <v>0</v>
      </c>
      <c r="G60" s="44">
        <f t="shared" si="20"/>
        <v>0</v>
      </c>
      <c r="H60" s="44">
        <f t="shared" si="20"/>
        <v>0</v>
      </c>
      <c r="I60" s="44">
        <f t="shared" si="20"/>
        <v>0</v>
      </c>
      <c r="J60" s="44">
        <f t="shared" si="20"/>
        <v>0</v>
      </c>
      <c r="K60" s="44">
        <f t="shared" si="20"/>
        <v>0</v>
      </c>
      <c r="L60" s="44">
        <f t="shared" si="20"/>
        <v>0</v>
      </c>
      <c r="M60" s="44">
        <f t="shared" si="20"/>
        <v>0</v>
      </c>
      <c r="N60" s="44">
        <f t="shared" si="20"/>
        <v>0</v>
      </c>
      <c r="O60" s="44">
        <f t="shared" si="20"/>
        <v>0</v>
      </c>
      <c r="P60" s="44">
        <f t="shared" si="20"/>
        <v>0</v>
      </c>
      <c r="Q60" s="44">
        <f t="shared" si="20"/>
        <v>0</v>
      </c>
      <c r="R60" s="44">
        <f t="shared" si="20"/>
        <v>0</v>
      </c>
      <c r="S60" s="44">
        <f t="shared" si="20"/>
        <v>0</v>
      </c>
      <c r="T60" s="44">
        <f t="shared" si="20"/>
        <v>0</v>
      </c>
      <c r="U60" s="44">
        <f t="shared" si="20"/>
        <v>0</v>
      </c>
      <c r="V60" s="44">
        <f t="shared" si="20"/>
        <v>0</v>
      </c>
      <c r="W60" s="44">
        <f t="shared" si="20"/>
        <v>0</v>
      </c>
      <c r="X60" s="44">
        <f t="shared" si="20"/>
        <v>0</v>
      </c>
      <c r="Y60" s="44">
        <f t="shared" si="20"/>
        <v>0</v>
      </c>
      <c r="Z60" s="44">
        <f t="shared" si="20"/>
        <v>0</v>
      </c>
      <c r="AA60" s="44">
        <f t="shared" si="20"/>
        <v>0</v>
      </c>
      <c r="AB60" s="44">
        <f t="shared" si="20"/>
        <v>0</v>
      </c>
      <c r="AC60" s="44">
        <f t="shared" si="20"/>
        <v>0</v>
      </c>
      <c r="AD60" s="44">
        <f t="shared" si="20"/>
        <v>0</v>
      </c>
      <c r="AE60" s="44">
        <f t="shared" si="20"/>
        <v>0</v>
      </c>
      <c r="AF60" s="44">
        <f t="shared" si="20"/>
        <v>0</v>
      </c>
      <c r="AG60" s="44">
        <f t="shared" si="20"/>
        <v>0</v>
      </c>
      <c r="AH60" s="44">
        <f t="shared" si="20"/>
        <v>0</v>
      </c>
      <c r="AI60" s="44">
        <f t="shared" si="20"/>
        <v>0</v>
      </c>
      <c r="AJ60" s="44">
        <f t="shared" si="20"/>
        <v>0</v>
      </c>
      <c r="AK60" s="44">
        <f t="shared" si="20"/>
        <v>0</v>
      </c>
      <c r="AL60" s="44">
        <f t="shared" si="20"/>
        <v>0</v>
      </c>
      <c r="AM60" s="44">
        <f t="shared" si="20"/>
        <v>0</v>
      </c>
      <c r="AN60" s="44">
        <f t="shared" si="20"/>
        <v>0</v>
      </c>
      <c r="AO60" s="44">
        <f t="shared" si="20"/>
        <v>0</v>
      </c>
      <c r="AP60" s="44">
        <f t="shared" si="20"/>
        <v>0</v>
      </c>
      <c r="AQ60" s="44">
        <f t="shared" si="20"/>
        <v>0</v>
      </c>
      <c r="AR60" s="44">
        <f t="shared" si="20"/>
        <v>0</v>
      </c>
      <c r="AS60" s="44">
        <f t="shared" si="20"/>
        <v>0</v>
      </c>
      <c r="AT60" s="44">
        <f t="shared" si="20"/>
        <v>0</v>
      </c>
      <c r="AU60" s="44">
        <f t="shared" si="20"/>
        <v>0</v>
      </c>
      <c r="AV60" s="44">
        <f t="shared" si="20"/>
        <v>0</v>
      </c>
      <c r="AW60" s="44">
        <f t="shared" si="20"/>
        <v>0</v>
      </c>
      <c r="AX60" s="44">
        <f t="shared" si="20"/>
        <v>0</v>
      </c>
      <c r="AY60" s="44">
        <f t="shared" si="20"/>
        <v>0</v>
      </c>
      <c r="AZ60" s="44">
        <f t="shared" si="20"/>
        <v>0</v>
      </c>
      <c r="BA60" s="44">
        <f t="shared" si="20"/>
        <v>0</v>
      </c>
      <c r="BB60" s="44">
        <f t="shared" si="20"/>
        <v>0</v>
      </c>
      <c r="BC60" s="44">
        <f t="shared" si="20"/>
        <v>0</v>
      </c>
      <c r="BD60" s="44">
        <f t="shared" si="20"/>
        <v>0</v>
      </c>
      <c r="BE60" s="44">
        <f t="shared" si="20"/>
        <v>0</v>
      </c>
      <c r="BF60" s="44">
        <f t="shared" si="20"/>
        <v>0</v>
      </c>
      <c r="BG60" s="44">
        <f t="shared" si="20"/>
        <v>0</v>
      </c>
      <c r="BH60" s="44">
        <f t="shared" si="20"/>
        <v>0</v>
      </c>
    </row>
    <row r="61" spans="1:60" x14ac:dyDescent="0.2">
      <c r="A61" s="105"/>
      <c r="B61" s="106"/>
      <c r="C61" s="107" t="s">
        <v>51</v>
      </c>
      <c r="D61" s="41"/>
      <c r="E61" s="44">
        <f>E55*E56</f>
        <v>0</v>
      </c>
      <c r="F61" s="44">
        <f t="shared" ref="F61:BH61" si="21">F55*F56</f>
        <v>0</v>
      </c>
      <c r="G61" s="44">
        <f t="shared" si="21"/>
        <v>0</v>
      </c>
      <c r="H61" s="44">
        <f t="shared" si="21"/>
        <v>0</v>
      </c>
      <c r="I61" s="44">
        <f t="shared" si="21"/>
        <v>0</v>
      </c>
      <c r="J61" s="44">
        <f t="shared" si="21"/>
        <v>0</v>
      </c>
      <c r="K61" s="44">
        <f t="shared" si="21"/>
        <v>0</v>
      </c>
      <c r="L61" s="44">
        <f t="shared" si="21"/>
        <v>0</v>
      </c>
      <c r="M61" s="44">
        <f t="shared" si="21"/>
        <v>0</v>
      </c>
      <c r="N61" s="44">
        <f t="shared" si="21"/>
        <v>0</v>
      </c>
      <c r="O61" s="44">
        <f t="shared" si="21"/>
        <v>0</v>
      </c>
      <c r="P61" s="44">
        <f t="shared" si="21"/>
        <v>0</v>
      </c>
      <c r="Q61" s="44">
        <f t="shared" si="21"/>
        <v>0</v>
      </c>
      <c r="R61" s="44">
        <f t="shared" si="21"/>
        <v>0</v>
      </c>
      <c r="S61" s="44">
        <f t="shared" si="21"/>
        <v>0</v>
      </c>
      <c r="T61" s="44">
        <f t="shared" si="21"/>
        <v>0</v>
      </c>
      <c r="U61" s="44">
        <f t="shared" si="21"/>
        <v>0</v>
      </c>
      <c r="V61" s="44">
        <f t="shared" si="21"/>
        <v>0</v>
      </c>
      <c r="W61" s="44">
        <f t="shared" si="21"/>
        <v>0</v>
      </c>
      <c r="X61" s="44">
        <f t="shared" si="21"/>
        <v>0</v>
      </c>
      <c r="Y61" s="44">
        <f t="shared" si="21"/>
        <v>0</v>
      </c>
      <c r="Z61" s="44">
        <f t="shared" si="21"/>
        <v>0</v>
      </c>
      <c r="AA61" s="44">
        <f t="shared" si="21"/>
        <v>0</v>
      </c>
      <c r="AB61" s="44">
        <f t="shared" si="21"/>
        <v>0</v>
      </c>
      <c r="AC61" s="44">
        <f t="shared" si="21"/>
        <v>0</v>
      </c>
      <c r="AD61" s="44">
        <f t="shared" si="21"/>
        <v>0</v>
      </c>
      <c r="AE61" s="44">
        <f t="shared" si="21"/>
        <v>0</v>
      </c>
      <c r="AF61" s="44">
        <f t="shared" si="21"/>
        <v>0</v>
      </c>
      <c r="AG61" s="44">
        <f t="shared" si="21"/>
        <v>0</v>
      </c>
      <c r="AH61" s="44">
        <f t="shared" si="21"/>
        <v>0</v>
      </c>
      <c r="AI61" s="44">
        <f t="shared" si="21"/>
        <v>0</v>
      </c>
      <c r="AJ61" s="44">
        <f t="shared" si="21"/>
        <v>0</v>
      </c>
      <c r="AK61" s="44">
        <f t="shared" si="21"/>
        <v>0</v>
      </c>
      <c r="AL61" s="44">
        <f t="shared" si="21"/>
        <v>0</v>
      </c>
      <c r="AM61" s="44">
        <f t="shared" si="21"/>
        <v>0</v>
      </c>
      <c r="AN61" s="44">
        <f t="shared" si="21"/>
        <v>0</v>
      </c>
      <c r="AO61" s="44">
        <f t="shared" si="21"/>
        <v>0</v>
      </c>
      <c r="AP61" s="44">
        <f t="shared" si="21"/>
        <v>0</v>
      </c>
      <c r="AQ61" s="44">
        <f t="shared" si="21"/>
        <v>0</v>
      </c>
      <c r="AR61" s="44">
        <f t="shared" si="21"/>
        <v>0</v>
      </c>
      <c r="AS61" s="44">
        <f t="shared" si="21"/>
        <v>0</v>
      </c>
      <c r="AT61" s="44">
        <f t="shared" si="21"/>
        <v>0</v>
      </c>
      <c r="AU61" s="44">
        <f t="shared" si="21"/>
        <v>0</v>
      </c>
      <c r="AV61" s="44">
        <f t="shared" si="21"/>
        <v>0</v>
      </c>
      <c r="AW61" s="44">
        <f t="shared" si="21"/>
        <v>0</v>
      </c>
      <c r="AX61" s="44">
        <f t="shared" si="21"/>
        <v>0</v>
      </c>
      <c r="AY61" s="44">
        <f t="shared" si="21"/>
        <v>0</v>
      </c>
      <c r="AZ61" s="44">
        <f t="shared" si="21"/>
        <v>0</v>
      </c>
      <c r="BA61" s="44">
        <f t="shared" si="21"/>
        <v>0</v>
      </c>
      <c r="BB61" s="44">
        <f t="shared" si="21"/>
        <v>0</v>
      </c>
      <c r="BC61" s="44">
        <f t="shared" si="21"/>
        <v>0</v>
      </c>
      <c r="BD61" s="44">
        <f t="shared" si="21"/>
        <v>0</v>
      </c>
      <c r="BE61" s="44">
        <f t="shared" si="21"/>
        <v>0</v>
      </c>
      <c r="BF61" s="44">
        <f t="shared" si="21"/>
        <v>0</v>
      </c>
      <c r="BG61" s="44">
        <f t="shared" si="21"/>
        <v>0</v>
      </c>
      <c r="BH61" s="44">
        <f t="shared" si="21"/>
        <v>0</v>
      </c>
    </row>
    <row r="62" spans="1:60" ht="13.8" x14ac:dyDescent="0.25">
      <c r="B62" s="47"/>
      <c r="D62" s="2"/>
      <c r="E62" s="2"/>
      <c r="F62" s="10"/>
      <c r="K62" s="5"/>
      <c r="L62" s="5"/>
      <c r="M62" s="5"/>
      <c r="N62" s="45"/>
      <c r="O62" s="45"/>
      <c r="P62" s="45"/>
      <c r="Q62" s="45"/>
      <c r="R62" s="45"/>
      <c r="S62" s="48"/>
      <c r="T62" s="8"/>
      <c r="U62" s="8"/>
      <c r="V62" s="8"/>
      <c r="W62" s="50"/>
      <c r="X62" s="10"/>
      <c r="Y62" s="10"/>
      <c r="AB62" s="15"/>
      <c r="AC62" s="15"/>
      <c r="AD62" s="15"/>
      <c r="AE62" s="15"/>
      <c r="AF62" s="15"/>
      <c r="AG62" s="15"/>
      <c r="AH62" s="15"/>
      <c r="AI62" s="6"/>
      <c r="AJ62" s="6"/>
      <c r="AK62" s="6"/>
      <c r="AL62" s="6"/>
      <c r="AY62" s="3"/>
    </row>
    <row r="63" spans="1:60" x14ac:dyDescent="0.2">
      <c r="A63" s="7" t="s">
        <v>37</v>
      </c>
      <c r="B63" s="7"/>
      <c r="C63" s="7"/>
      <c r="D63" s="7"/>
      <c r="F63" s="8"/>
      <c r="G63" s="9"/>
      <c r="H63" s="9"/>
      <c r="I63" s="9"/>
      <c r="K63" s="10"/>
      <c r="L63" s="10"/>
      <c r="M63" s="10"/>
      <c r="N63" s="10"/>
      <c r="O63" s="11"/>
      <c r="P63" s="11"/>
      <c r="Q63" s="11"/>
      <c r="S63" s="12"/>
      <c r="X63" s="9"/>
      <c r="Y63" s="9"/>
      <c r="Z63" s="9"/>
      <c r="AB63" s="6"/>
      <c r="AC63" s="9"/>
      <c r="AK63" s="6"/>
    </row>
    <row r="64" spans="1:60" x14ac:dyDescent="0.2">
      <c r="B64" s="13"/>
      <c r="C64" s="14"/>
      <c r="D64" s="14"/>
      <c r="E64" s="10"/>
      <c r="F64" s="10"/>
      <c r="G64" s="10"/>
      <c r="H64" s="10"/>
      <c r="I64" s="10"/>
      <c r="J64" s="10"/>
      <c r="K64" s="15"/>
      <c r="L64" s="15"/>
      <c r="M64" s="15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</row>
    <row r="65" spans="1:62" x14ac:dyDescent="0.2">
      <c r="A65" s="16"/>
      <c r="B65" s="7"/>
      <c r="C65" s="17"/>
      <c r="D65" s="18"/>
      <c r="E65" s="197" t="s">
        <v>79</v>
      </c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 t="str">
        <f t="shared" ref="AO65:BH65" si="22">IF(AO66&lt;&gt;"","RS21","")</f>
        <v/>
      </c>
      <c r="AP65" s="197" t="str">
        <f t="shared" si="22"/>
        <v/>
      </c>
      <c r="AQ65" s="197" t="str">
        <f t="shared" si="22"/>
        <v/>
      </c>
      <c r="AR65" s="197" t="str">
        <f t="shared" si="22"/>
        <v/>
      </c>
      <c r="AS65" s="197" t="str">
        <f t="shared" si="22"/>
        <v/>
      </c>
      <c r="AT65" s="197" t="str">
        <f t="shared" si="22"/>
        <v/>
      </c>
      <c r="AU65" s="197" t="str">
        <f t="shared" si="22"/>
        <v/>
      </c>
      <c r="AV65" s="197" t="str">
        <f t="shared" si="22"/>
        <v/>
      </c>
      <c r="AW65" s="197" t="str">
        <f t="shared" si="22"/>
        <v/>
      </c>
      <c r="AX65" s="197" t="str">
        <f t="shared" si="22"/>
        <v/>
      </c>
      <c r="AY65" s="197" t="str">
        <f t="shared" si="22"/>
        <v/>
      </c>
      <c r="AZ65" s="197" t="str">
        <f t="shared" si="22"/>
        <v/>
      </c>
      <c r="BA65" s="197" t="str">
        <f t="shared" si="22"/>
        <v/>
      </c>
      <c r="BB65" s="197" t="str">
        <f t="shared" si="22"/>
        <v/>
      </c>
      <c r="BC65" s="197" t="str">
        <f t="shared" si="22"/>
        <v/>
      </c>
      <c r="BD65" s="197" t="str">
        <f t="shared" si="22"/>
        <v/>
      </c>
      <c r="BE65" s="197" t="str">
        <f t="shared" si="22"/>
        <v/>
      </c>
      <c r="BF65" s="197" t="str">
        <f t="shared" si="22"/>
        <v/>
      </c>
      <c r="BG65" s="197" t="str">
        <f t="shared" si="22"/>
        <v/>
      </c>
      <c r="BH65" s="197" t="str">
        <f t="shared" si="22"/>
        <v/>
      </c>
    </row>
    <row r="66" spans="1:62" ht="13.2" x14ac:dyDescent="0.25">
      <c r="A66" s="19" t="s">
        <v>0</v>
      </c>
      <c r="B66" s="20" t="s">
        <v>1</v>
      </c>
      <c r="C66" s="21" t="s">
        <v>2</v>
      </c>
      <c r="D66" s="22"/>
      <c r="E66" s="211">
        <v>31021</v>
      </c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01"/>
      <c r="AV66" s="201"/>
      <c r="AW66" s="201"/>
      <c r="AX66" s="201"/>
      <c r="AY66" s="201"/>
      <c r="AZ66" s="201"/>
      <c r="BA66" s="201"/>
      <c r="BB66" s="201"/>
      <c r="BC66" s="201"/>
      <c r="BD66" s="201"/>
      <c r="BE66" s="201"/>
      <c r="BF66" s="201"/>
      <c r="BG66" s="201"/>
      <c r="BH66" s="201"/>
      <c r="BJ66" s="119" t="s">
        <v>48</v>
      </c>
    </row>
    <row r="67" spans="1:62" ht="13.2" x14ac:dyDescent="0.25">
      <c r="A67" s="81" t="s">
        <v>3</v>
      </c>
      <c r="B67" s="95"/>
      <c r="C67" s="82" t="s">
        <v>4</v>
      </c>
      <c r="D67" s="83"/>
      <c r="E67" s="212" t="s">
        <v>15</v>
      </c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J67" s="64"/>
    </row>
    <row r="68" spans="1:62" ht="13.2" x14ac:dyDescent="0.25">
      <c r="A68" s="27">
        <v>0</v>
      </c>
      <c r="B68" s="8" t="s">
        <v>26</v>
      </c>
      <c r="C68" s="7"/>
      <c r="D68" s="28" t="s">
        <v>7</v>
      </c>
      <c r="E68" s="93">
        <v>0.3666666666666667</v>
      </c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93"/>
      <c r="AG68" s="93"/>
      <c r="AH68" s="93"/>
      <c r="AI68" s="93"/>
      <c r="AJ68" s="93"/>
      <c r="AK68" s="93"/>
      <c r="AL68" s="93"/>
      <c r="AM68" s="93"/>
      <c r="AN68" s="93"/>
      <c r="AO68" s="93"/>
      <c r="AP68" s="93"/>
      <c r="AQ68" s="93"/>
      <c r="AR68" s="93"/>
      <c r="AS68" s="93"/>
      <c r="AT68" s="93"/>
      <c r="AU68" s="93"/>
      <c r="AV68" s="93"/>
      <c r="AW68" s="93"/>
      <c r="AX68" s="93"/>
      <c r="AY68" s="93"/>
      <c r="AZ68" s="93"/>
      <c r="BA68" s="93"/>
      <c r="BB68" s="93"/>
      <c r="BC68" s="93"/>
      <c r="BD68" s="93"/>
      <c r="BE68" s="93"/>
      <c r="BF68" s="93"/>
      <c r="BG68" s="93"/>
      <c r="BH68" s="94"/>
      <c r="BJ68" s="116">
        <v>1</v>
      </c>
    </row>
    <row r="69" spans="1:62" ht="13.2" x14ac:dyDescent="0.25">
      <c r="A69" s="27">
        <v>6.2</v>
      </c>
      <c r="B69" s="8" t="s">
        <v>27</v>
      </c>
      <c r="C69" s="7" t="s">
        <v>46</v>
      </c>
      <c r="D69" s="28"/>
      <c r="E69" s="93">
        <v>0.37013888888888885</v>
      </c>
      <c r="F69" s="93"/>
      <c r="G69" s="93"/>
      <c r="H69" s="93"/>
      <c r="I69" s="93"/>
      <c r="J69" s="93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4"/>
      <c r="BJ69" s="117">
        <v>1</v>
      </c>
    </row>
    <row r="70" spans="1:62" ht="13.2" x14ac:dyDescent="0.25">
      <c r="A70" s="27">
        <v>10.9</v>
      </c>
      <c r="B70" s="8" t="s">
        <v>28</v>
      </c>
      <c r="C70" s="7" t="s">
        <v>46</v>
      </c>
      <c r="D70" s="28" t="s">
        <v>8</v>
      </c>
      <c r="E70" s="86">
        <v>0.37291666666666662</v>
      </c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7"/>
      <c r="BJ70" s="117">
        <v>1</v>
      </c>
    </row>
    <row r="71" spans="1:62" ht="13.2" x14ac:dyDescent="0.25">
      <c r="A71" s="29">
        <v>12.7</v>
      </c>
      <c r="B71" s="13" t="s">
        <v>29</v>
      </c>
      <c r="C71" s="30" t="s">
        <v>46</v>
      </c>
      <c r="D71" s="31" t="s">
        <v>9</v>
      </c>
      <c r="E71" s="90">
        <v>0.3743055555555555</v>
      </c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1"/>
      <c r="BJ71" s="117">
        <v>1</v>
      </c>
    </row>
    <row r="72" spans="1:62" ht="13.2" x14ac:dyDescent="0.25">
      <c r="A72" s="27">
        <v>12.7</v>
      </c>
      <c r="B72" s="8" t="s">
        <v>29</v>
      </c>
      <c r="C72" s="7"/>
      <c r="D72" s="28" t="s">
        <v>7</v>
      </c>
      <c r="E72" s="93">
        <v>0.375</v>
      </c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N72" s="93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4"/>
      <c r="BJ72" s="117">
        <v>1</v>
      </c>
    </row>
    <row r="73" spans="1:62" ht="13.2" x14ac:dyDescent="0.25">
      <c r="A73" s="29">
        <v>18.7</v>
      </c>
      <c r="B73" s="13" t="s">
        <v>30</v>
      </c>
      <c r="C73" s="30" t="s">
        <v>46</v>
      </c>
      <c r="D73" s="31" t="s">
        <v>9</v>
      </c>
      <c r="E73" s="90">
        <v>0.37777777777777777</v>
      </c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1"/>
      <c r="BJ73" s="117">
        <v>1</v>
      </c>
    </row>
    <row r="74" spans="1:62" ht="13.2" x14ac:dyDescent="0.25">
      <c r="A74" s="27">
        <v>18.7</v>
      </c>
      <c r="B74" s="8" t="s">
        <v>30</v>
      </c>
      <c r="C74" s="7"/>
      <c r="D74" s="28" t="s">
        <v>7</v>
      </c>
      <c r="E74" s="93">
        <v>0.37847222222222227</v>
      </c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N74" s="93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4"/>
      <c r="BJ74" s="117">
        <v>1</v>
      </c>
    </row>
    <row r="75" spans="1:62" ht="13.2" x14ac:dyDescent="0.25">
      <c r="A75" s="29">
        <v>27.2</v>
      </c>
      <c r="B75" s="13" t="s">
        <v>31</v>
      </c>
      <c r="C75" s="30" t="s">
        <v>41</v>
      </c>
      <c r="D75" s="31" t="s">
        <v>9</v>
      </c>
      <c r="E75" s="90">
        <v>0.38263888888888892</v>
      </c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0"/>
      <c r="AD75" s="90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1"/>
      <c r="BJ75" s="118">
        <v>1</v>
      </c>
    </row>
    <row r="76" spans="1:62" ht="12.75" customHeight="1" x14ac:dyDescent="0.2">
      <c r="A76" s="238" t="s">
        <v>98</v>
      </c>
      <c r="B76" s="240" t="s">
        <v>87</v>
      </c>
      <c r="C76" s="37" t="s">
        <v>101</v>
      </c>
      <c r="D76" s="79"/>
      <c r="E76" s="80">
        <v>2</v>
      </c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0"/>
      <c r="BD76" s="80"/>
      <c r="BE76" s="80"/>
      <c r="BF76" s="80"/>
      <c r="BG76" s="80"/>
      <c r="BH76" s="80"/>
    </row>
    <row r="77" spans="1:62" ht="13.2" x14ac:dyDescent="0.2">
      <c r="A77" s="238"/>
      <c r="B77" s="241"/>
      <c r="C77" s="37" t="s">
        <v>73</v>
      </c>
      <c r="D77" s="79"/>
      <c r="E77" s="80">
        <v>132</v>
      </c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0"/>
      <c r="BD77" s="80"/>
      <c r="BE77" s="80"/>
      <c r="BF77" s="80"/>
      <c r="BG77" s="80"/>
      <c r="BH77" s="80"/>
    </row>
    <row r="78" spans="1:62" ht="13.2" x14ac:dyDescent="0.2">
      <c r="A78" s="238"/>
      <c r="B78" s="240" t="s">
        <v>86</v>
      </c>
      <c r="C78" s="37" t="s">
        <v>101</v>
      </c>
      <c r="D78" s="79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0"/>
      <c r="BD78" s="80"/>
      <c r="BE78" s="80"/>
      <c r="BF78" s="80"/>
      <c r="BG78" s="80"/>
      <c r="BH78" s="80"/>
    </row>
    <row r="79" spans="1:62" ht="13.2" x14ac:dyDescent="0.2">
      <c r="A79" s="239"/>
      <c r="B79" s="242"/>
      <c r="C79" s="37" t="s">
        <v>73</v>
      </c>
      <c r="D79" s="35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</row>
    <row r="80" spans="1:62" x14ac:dyDescent="0.2">
      <c r="A80" s="39"/>
      <c r="B80" s="235"/>
      <c r="C80" s="40" t="s">
        <v>12</v>
      </c>
      <c r="D80" s="41"/>
      <c r="E80" s="42">
        <f t="shared" ref="E80:AJ80" si="23">SUMIF(E68:E75,LARGE(E68:E75,1),$A68:$A75)-SUMIF(E68:E75,SMALL(E68:E75,1),$A68:$A75)</f>
        <v>27.2</v>
      </c>
      <c r="F80" s="42">
        <f t="shared" si="23"/>
        <v>0</v>
      </c>
      <c r="G80" s="42">
        <f t="shared" si="23"/>
        <v>0</v>
      </c>
      <c r="H80" s="42">
        <f t="shared" si="23"/>
        <v>0</v>
      </c>
      <c r="I80" s="42">
        <f t="shared" si="23"/>
        <v>0</v>
      </c>
      <c r="J80" s="42">
        <f t="shared" si="23"/>
        <v>0</v>
      </c>
      <c r="K80" s="42">
        <f t="shared" si="23"/>
        <v>0</v>
      </c>
      <c r="L80" s="42">
        <f t="shared" si="23"/>
        <v>0</v>
      </c>
      <c r="M80" s="42">
        <f t="shared" si="23"/>
        <v>0</v>
      </c>
      <c r="N80" s="42">
        <f t="shared" si="23"/>
        <v>0</v>
      </c>
      <c r="O80" s="42">
        <f t="shared" si="23"/>
        <v>0</v>
      </c>
      <c r="P80" s="42">
        <f t="shared" si="23"/>
        <v>0</v>
      </c>
      <c r="Q80" s="42">
        <f t="shared" si="23"/>
        <v>0</v>
      </c>
      <c r="R80" s="42">
        <f t="shared" si="23"/>
        <v>0</v>
      </c>
      <c r="S80" s="42">
        <f t="shared" si="23"/>
        <v>0</v>
      </c>
      <c r="T80" s="42">
        <f t="shared" si="23"/>
        <v>0</v>
      </c>
      <c r="U80" s="42">
        <f t="shared" si="23"/>
        <v>0</v>
      </c>
      <c r="V80" s="42">
        <f t="shared" si="23"/>
        <v>0</v>
      </c>
      <c r="W80" s="42">
        <f t="shared" si="23"/>
        <v>0</v>
      </c>
      <c r="X80" s="42">
        <f t="shared" si="23"/>
        <v>0</v>
      </c>
      <c r="Y80" s="42">
        <f t="shared" si="23"/>
        <v>0</v>
      </c>
      <c r="Z80" s="42">
        <f t="shared" si="23"/>
        <v>0</v>
      </c>
      <c r="AA80" s="42">
        <f t="shared" si="23"/>
        <v>0</v>
      </c>
      <c r="AB80" s="42">
        <f t="shared" si="23"/>
        <v>0</v>
      </c>
      <c r="AC80" s="42">
        <f t="shared" si="23"/>
        <v>0</v>
      </c>
      <c r="AD80" s="42">
        <f t="shared" si="23"/>
        <v>0</v>
      </c>
      <c r="AE80" s="42">
        <f t="shared" si="23"/>
        <v>0</v>
      </c>
      <c r="AF80" s="42">
        <f t="shared" si="23"/>
        <v>0</v>
      </c>
      <c r="AG80" s="42">
        <f t="shared" si="23"/>
        <v>0</v>
      </c>
      <c r="AH80" s="42">
        <f t="shared" si="23"/>
        <v>0</v>
      </c>
      <c r="AI80" s="42">
        <f t="shared" si="23"/>
        <v>0</v>
      </c>
      <c r="AJ80" s="42">
        <f t="shared" si="23"/>
        <v>0</v>
      </c>
      <c r="AK80" s="42">
        <f t="shared" ref="AK80:BH80" si="24">SUMIF(AK68:AK75,LARGE(AK68:AK75,1),$A68:$A75)-SUMIF(AK68:AK75,SMALL(AK68:AK75,1),$A68:$A75)</f>
        <v>0</v>
      </c>
      <c r="AL80" s="42">
        <f t="shared" si="24"/>
        <v>0</v>
      </c>
      <c r="AM80" s="42">
        <f t="shared" si="24"/>
        <v>0</v>
      </c>
      <c r="AN80" s="42">
        <f t="shared" si="24"/>
        <v>0</v>
      </c>
      <c r="AO80" s="42">
        <f t="shared" si="24"/>
        <v>0</v>
      </c>
      <c r="AP80" s="42">
        <f t="shared" si="24"/>
        <v>0</v>
      </c>
      <c r="AQ80" s="42">
        <f t="shared" si="24"/>
        <v>0</v>
      </c>
      <c r="AR80" s="42">
        <f t="shared" si="24"/>
        <v>0</v>
      </c>
      <c r="AS80" s="42">
        <f t="shared" si="24"/>
        <v>0</v>
      </c>
      <c r="AT80" s="42">
        <f t="shared" si="24"/>
        <v>0</v>
      </c>
      <c r="AU80" s="42">
        <f t="shared" si="24"/>
        <v>0</v>
      </c>
      <c r="AV80" s="42">
        <f t="shared" si="24"/>
        <v>0</v>
      </c>
      <c r="AW80" s="42">
        <f t="shared" si="24"/>
        <v>0</v>
      </c>
      <c r="AX80" s="42">
        <f t="shared" si="24"/>
        <v>0</v>
      </c>
      <c r="AY80" s="42">
        <f t="shared" si="24"/>
        <v>0</v>
      </c>
      <c r="AZ80" s="42">
        <f t="shared" si="24"/>
        <v>0</v>
      </c>
      <c r="BA80" s="42">
        <f t="shared" si="24"/>
        <v>0</v>
      </c>
      <c r="BB80" s="42">
        <f t="shared" si="24"/>
        <v>0</v>
      </c>
      <c r="BC80" s="42">
        <f t="shared" si="24"/>
        <v>0</v>
      </c>
      <c r="BD80" s="42">
        <f t="shared" si="24"/>
        <v>0</v>
      </c>
      <c r="BE80" s="42">
        <f t="shared" si="24"/>
        <v>0</v>
      </c>
      <c r="BF80" s="42">
        <f t="shared" si="24"/>
        <v>0</v>
      </c>
      <c r="BG80" s="42">
        <f t="shared" si="24"/>
        <v>0</v>
      </c>
      <c r="BH80" s="42">
        <f t="shared" si="24"/>
        <v>0</v>
      </c>
    </row>
    <row r="81" spans="1:66" x14ac:dyDescent="0.2">
      <c r="A81" s="39"/>
      <c r="B81" s="236"/>
      <c r="C81" s="40" t="s">
        <v>42</v>
      </c>
      <c r="D81" s="43"/>
      <c r="E81" s="104">
        <f>IFERROR(LARGE(E68:E75,1)-SMALL(E68:E75,1),0)</f>
        <v>1.5972222222222221E-2</v>
      </c>
      <c r="F81" s="104">
        <f t="shared" ref="F81:BH81" si="25">IFERROR(LARGE(F68:F75,1)-SMALL(F68:F75,1),0)</f>
        <v>0</v>
      </c>
      <c r="G81" s="104">
        <f t="shared" si="25"/>
        <v>0</v>
      </c>
      <c r="H81" s="104">
        <f t="shared" si="25"/>
        <v>0</v>
      </c>
      <c r="I81" s="104">
        <f t="shared" si="25"/>
        <v>0</v>
      </c>
      <c r="J81" s="104">
        <f t="shared" si="25"/>
        <v>0</v>
      </c>
      <c r="K81" s="104">
        <f t="shared" si="25"/>
        <v>0</v>
      </c>
      <c r="L81" s="104">
        <f t="shared" si="25"/>
        <v>0</v>
      </c>
      <c r="M81" s="104">
        <f t="shared" si="25"/>
        <v>0</v>
      </c>
      <c r="N81" s="104">
        <f t="shared" si="25"/>
        <v>0</v>
      </c>
      <c r="O81" s="104">
        <f t="shared" si="25"/>
        <v>0</v>
      </c>
      <c r="P81" s="104">
        <f t="shared" si="25"/>
        <v>0</v>
      </c>
      <c r="Q81" s="104">
        <f t="shared" si="25"/>
        <v>0</v>
      </c>
      <c r="R81" s="104">
        <f t="shared" si="25"/>
        <v>0</v>
      </c>
      <c r="S81" s="104">
        <f t="shared" si="25"/>
        <v>0</v>
      </c>
      <c r="T81" s="104">
        <f t="shared" si="25"/>
        <v>0</v>
      </c>
      <c r="U81" s="104">
        <f t="shared" si="25"/>
        <v>0</v>
      </c>
      <c r="V81" s="104">
        <f t="shared" si="25"/>
        <v>0</v>
      </c>
      <c r="W81" s="104">
        <f t="shared" si="25"/>
        <v>0</v>
      </c>
      <c r="X81" s="104">
        <f t="shared" si="25"/>
        <v>0</v>
      </c>
      <c r="Y81" s="104">
        <f t="shared" si="25"/>
        <v>0</v>
      </c>
      <c r="Z81" s="104">
        <f t="shared" si="25"/>
        <v>0</v>
      </c>
      <c r="AA81" s="104">
        <f t="shared" si="25"/>
        <v>0</v>
      </c>
      <c r="AB81" s="104">
        <f t="shared" si="25"/>
        <v>0</v>
      </c>
      <c r="AC81" s="104">
        <f t="shared" si="25"/>
        <v>0</v>
      </c>
      <c r="AD81" s="104">
        <f t="shared" si="25"/>
        <v>0</v>
      </c>
      <c r="AE81" s="104">
        <f t="shared" si="25"/>
        <v>0</v>
      </c>
      <c r="AF81" s="104">
        <f t="shared" si="25"/>
        <v>0</v>
      </c>
      <c r="AG81" s="104">
        <f t="shared" si="25"/>
        <v>0</v>
      </c>
      <c r="AH81" s="104">
        <f t="shared" si="25"/>
        <v>0</v>
      </c>
      <c r="AI81" s="104">
        <f t="shared" si="25"/>
        <v>0</v>
      </c>
      <c r="AJ81" s="104">
        <f t="shared" si="25"/>
        <v>0</v>
      </c>
      <c r="AK81" s="104">
        <f t="shared" si="25"/>
        <v>0</v>
      </c>
      <c r="AL81" s="104">
        <f t="shared" si="25"/>
        <v>0</v>
      </c>
      <c r="AM81" s="104">
        <f t="shared" si="25"/>
        <v>0</v>
      </c>
      <c r="AN81" s="104">
        <f t="shared" si="25"/>
        <v>0</v>
      </c>
      <c r="AO81" s="104">
        <f t="shared" si="25"/>
        <v>0</v>
      </c>
      <c r="AP81" s="104">
        <f t="shared" si="25"/>
        <v>0</v>
      </c>
      <c r="AQ81" s="104">
        <f t="shared" si="25"/>
        <v>0</v>
      </c>
      <c r="AR81" s="104">
        <f t="shared" si="25"/>
        <v>0</v>
      </c>
      <c r="AS81" s="104">
        <f t="shared" si="25"/>
        <v>0</v>
      </c>
      <c r="AT81" s="104">
        <f t="shared" si="25"/>
        <v>0</v>
      </c>
      <c r="AU81" s="104">
        <f t="shared" si="25"/>
        <v>0</v>
      </c>
      <c r="AV81" s="104">
        <f t="shared" si="25"/>
        <v>0</v>
      </c>
      <c r="AW81" s="104">
        <f t="shared" si="25"/>
        <v>0</v>
      </c>
      <c r="AX81" s="104">
        <f t="shared" si="25"/>
        <v>0</v>
      </c>
      <c r="AY81" s="104">
        <f t="shared" si="25"/>
        <v>0</v>
      </c>
      <c r="AZ81" s="104">
        <f t="shared" si="25"/>
        <v>0</v>
      </c>
      <c r="BA81" s="104">
        <f t="shared" si="25"/>
        <v>0</v>
      </c>
      <c r="BB81" s="104">
        <f t="shared" si="25"/>
        <v>0</v>
      </c>
      <c r="BC81" s="104">
        <f t="shared" si="25"/>
        <v>0</v>
      </c>
      <c r="BD81" s="104">
        <f t="shared" si="25"/>
        <v>0</v>
      </c>
      <c r="BE81" s="104">
        <f t="shared" si="25"/>
        <v>0</v>
      </c>
      <c r="BF81" s="104">
        <f t="shared" si="25"/>
        <v>0</v>
      </c>
      <c r="BG81" s="104">
        <f t="shared" si="25"/>
        <v>0</v>
      </c>
      <c r="BH81" s="104">
        <f t="shared" si="25"/>
        <v>0</v>
      </c>
    </row>
    <row r="82" spans="1:66" x14ac:dyDescent="0.2">
      <c r="A82" s="39"/>
      <c r="B82" s="236"/>
      <c r="C82" s="40" t="s">
        <v>46</v>
      </c>
      <c r="D82" s="43"/>
      <c r="E82" s="44" cm="1">
        <f t="array" ref="E82">SUM(IF(($C68:$C75=$C82)*(E68:E75&gt;0),$BJ68:$BJ75),0)</f>
        <v>4</v>
      </c>
      <c r="F82" s="44" cm="1">
        <f t="array" ref="F82">SUM(IF(($C68:$C75=$C82)*(F68:F75&gt;0),$BJ68:$BJ75),0)</f>
        <v>0</v>
      </c>
      <c r="G82" s="44" cm="1">
        <f t="array" ref="G82">SUM(IF(($C68:$C75=$C82)*(G68:G75&gt;0),$BJ68:$BJ75),0)</f>
        <v>0</v>
      </c>
      <c r="H82" s="44" cm="1">
        <f t="array" ref="H82">SUM(IF(($C68:$C75=$C82)*(H68:H75&gt;0),$BJ68:$BJ75),0)</f>
        <v>0</v>
      </c>
      <c r="I82" s="44" cm="1">
        <f t="array" ref="I82">SUM(IF(($C68:$C75=$C82)*(I68:I75&gt;0),$BJ68:$BJ75),0)</f>
        <v>0</v>
      </c>
      <c r="J82" s="44" cm="1">
        <f t="array" ref="J82">SUM(IF(($C68:$C75=$C82)*(J68:J75&gt;0),$BJ68:$BJ75),0)</f>
        <v>0</v>
      </c>
      <c r="K82" s="44" cm="1">
        <f t="array" ref="K82">SUM(IF(($C68:$C75=$C82)*(K68:K75&gt;0),$BJ68:$BJ75),0)</f>
        <v>0</v>
      </c>
      <c r="L82" s="44" cm="1">
        <f t="array" ref="L82">SUM(IF(($C68:$C75=$C82)*(L68:L75&gt;0),$BJ68:$BJ75),0)</f>
        <v>0</v>
      </c>
      <c r="M82" s="44" cm="1">
        <f t="array" ref="M82">SUM(IF(($C68:$C75=$C82)*(M68:M75&gt;0),$BJ68:$BJ75),0)</f>
        <v>0</v>
      </c>
      <c r="N82" s="44" cm="1">
        <f t="array" ref="N82">SUM(IF(($C68:$C75=$C82)*(N68:N75&gt;0),$BJ68:$BJ75),0)</f>
        <v>0</v>
      </c>
      <c r="O82" s="44" cm="1">
        <f t="array" ref="O82">SUM(IF(($C68:$C75=$C82)*(O68:O75&gt;0),$BJ68:$BJ75),0)</f>
        <v>0</v>
      </c>
      <c r="P82" s="44" cm="1">
        <f t="array" ref="P82">SUM(IF(($C68:$C75=$C82)*(P68:P75&gt;0),$BJ68:$BJ75),0)</f>
        <v>0</v>
      </c>
      <c r="Q82" s="44" cm="1">
        <f t="array" ref="Q82">SUM(IF(($C68:$C75=$C82)*(Q68:Q75&gt;0),$BJ68:$BJ75),0)</f>
        <v>0</v>
      </c>
      <c r="R82" s="44" cm="1">
        <f t="array" ref="R82">SUM(IF(($C68:$C75=$C82)*(R68:R75&gt;0),$BJ68:$BJ75),0)</f>
        <v>0</v>
      </c>
      <c r="S82" s="44" cm="1">
        <f t="array" ref="S82">SUM(IF(($C68:$C75=$C82)*(S68:S75&gt;0),$BJ68:$BJ75),0)</f>
        <v>0</v>
      </c>
      <c r="T82" s="44" cm="1">
        <f t="array" ref="T82">SUM(IF(($C68:$C75=$C82)*(T68:T75&gt;0),$BJ68:$BJ75),0)</f>
        <v>0</v>
      </c>
      <c r="U82" s="44" cm="1">
        <f t="array" ref="U82">SUM(IF(($C68:$C75=$C82)*(U68:U75&gt;0),$BJ68:$BJ75),0)</f>
        <v>0</v>
      </c>
      <c r="V82" s="44" cm="1">
        <f t="array" ref="V82">SUM(IF(($C68:$C75=$C82)*(V68:V75&gt;0),$BJ68:$BJ75),0)</f>
        <v>0</v>
      </c>
      <c r="W82" s="44" cm="1">
        <f t="array" ref="W82">SUM(IF(($C68:$C75=$C82)*(W68:W75&gt;0),$BJ68:$BJ75),0)</f>
        <v>0</v>
      </c>
      <c r="X82" s="44" cm="1">
        <f t="array" ref="X82">SUM(IF(($C68:$C75=$C82)*(X68:X75&gt;0),$BJ68:$BJ75),0)</f>
        <v>0</v>
      </c>
      <c r="Y82" s="44" cm="1">
        <f t="array" ref="Y82">SUM(IF(($C68:$C75=$C82)*(Y68:Y75&gt;0),$BJ68:$BJ75),0)</f>
        <v>0</v>
      </c>
      <c r="Z82" s="44" cm="1">
        <f t="array" ref="Z82">SUM(IF(($C68:$C75=$C82)*(Z68:Z75&gt;0),$BJ68:$BJ75),0)</f>
        <v>0</v>
      </c>
      <c r="AA82" s="44" cm="1">
        <f t="array" ref="AA82">SUM(IF(($C68:$C75=$C82)*(AA68:AA75&gt;0),$BJ68:$BJ75),0)</f>
        <v>0</v>
      </c>
      <c r="AB82" s="44" cm="1">
        <f t="array" ref="AB82">SUM(IF(($C68:$C75=$C82)*(AB68:AB75&gt;0),$BJ68:$BJ75),0)</f>
        <v>0</v>
      </c>
      <c r="AC82" s="44" cm="1">
        <f t="array" ref="AC82">SUM(IF(($C68:$C75=$C82)*(AC68:AC75&gt;0),$BJ68:$BJ75),0)</f>
        <v>0</v>
      </c>
      <c r="AD82" s="44" cm="1">
        <f t="array" ref="AD82">SUM(IF(($C68:$C75=$C82)*(AD68:AD75&gt;0),$BJ68:$BJ75),0)</f>
        <v>0</v>
      </c>
      <c r="AE82" s="44" cm="1">
        <f t="array" ref="AE82">SUM(IF(($C68:$C75=$C82)*(AE68:AE75&gt;0),$BJ68:$BJ75),0)</f>
        <v>0</v>
      </c>
      <c r="AF82" s="44" cm="1">
        <f t="array" ref="AF82">SUM(IF(($C68:$C75=$C82)*(AF68:AF75&gt;0),$BJ68:$BJ75),0)</f>
        <v>0</v>
      </c>
      <c r="AG82" s="44" cm="1">
        <f t="array" ref="AG82">SUM(IF(($C68:$C75=$C82)*(AG68:AG75&gt;0),$BJ68:$BJ75),0)</f>
        <v>0</v>
      </c>
      <c r="AH82" s="44" cm="1">
        <f t="array" ref="AH82">SUM(IF(($C68:$C75=$C82)*(AH68:AH75&gt;0),$BJ68:$BJ75),0)</f>
        <v>0</v>
      </c>
      <c r="AI82" s="44" cm="1">
        <f t="array" ref="AI82">SUM(IF(($C68:$C75=$C82)*(AI68:AI75&gt;0),$BJ68:$BJ75),0)</f>
        <v>0</v>
      </c>
      <c r="AJ82" s="44" cm="1">
        <f t="array" ref="AJ82">SUM(IF(($C68:$C75=$C82)*(AJ68:AJ75&gt;0),$BJ68:$BJ75),0)</f>
        <v>0</v>
      </c>
      <c r="AK82" s="44" cm="1">
        <f t="array" ref="AK82">SUM(IF(($C68:$C75=$C82)*(AK68:AK75&gt;0),$BJ68:$BJ75),0)</f>
        <v>0</v>
      </c>
      <c r="AL82" s="44" cm="1">
        <f t="array" ref="AL82">SUM(IF(($C68:$C75=$C82)*(AL68:AL75&gt;0),$BJ68:$BJ75),0)</f>
        <v>0</v>
      </c>
      <c r="AM82" s="44" cm="1">
        <f t="array" ref="AM82">SUM(IF(($C68:$C75=$C82)*(AM68:AM75&gt;0),$BJ68:$BJ75),0)</f>
        <v>0</v>
      </c>
      <c r="AN82" s="44" cm="1">
        <f t="array" ref="AN82">SUM(IF(($C68:$C75=$C82)*(AN68:AN75&gt;0),$BJ68:$BJ75),0)</f>
        <v>0</v>
      </c>
      <c r="AO82" s="44" cm="1">
        <f t="array" ref="AO82">SUM(IF(($C68:$C75=$C82)*(AO68:AO75&gt;0),$BJ68:$BJ75),0)</f>
        <v>0</v>
      </c>
      <c r="AP82" s="44" cm="1">
        <f t="array" ref="AP82">SUM(IF(($C68:$C75=$C82)*(AP68:AP75&gt;0),$BJ68:$BJ75),0)</f>
        <v>0</v>
      </c>
      <c r="AQ82" s="44" cm="1">
        <f t="array" ref="AQ82">SUM(IF(($C68:$C75=$C82)*(AQ68:AQ75&gt;0),$BJ68:$BJ75),0)</f>
        <v>0</v>
      </c>
      <c r="AR82" s="44" cm="1">
        <f t="array" ref="AR82">SUM(IF(($C68:$C75=$C82)*(AR68:AR75&gt;0),$BJ68:$BJ75),0)</f>
        <v>0</v>
      </c>
      <c r="AS82" s="44" cm="1">
        <f t="array" ref="AS82">SUM(IF(($C68:$C75=$C82)*(AS68:AS75&gt;0),$BJ68:$BJ75),0)</f>
        <v>0</v>
      </c>
      <c r="AT82" s="44" cm="1">
        <f t="array" ref="AT82">SUM(IF(($C68:$C75=$C82)*(AT68:AT75&gt;0),$BJ68:$BJ75),0)</f>
        <v>0</v>
      </c>
      <c r="AU82" s="44" cm="1">
        <f t="array" ref="AU82">SUM(IF(($C68:$C75=$C82)*(AU68:AU75&gt;0),$BJ68:$BJ75),0)</f>
        <v>0</v>
      </c>
      <c r="AV82" s="44" cm="1">
        <f t="array" ref="AV82">SUM(IF(($C68:$C75=$C82)*(AV68:AV75&gt;0),$BJ68:$BJ75),0)</f>
        <v>0</v>
      </c>
      <c r="AW82" s="44" cm="1">
        <f t="array" ref="AW82">SUM(IF(($C68:$C75=$C82)*(AW68:AW75&gt;0),$BJ68:$BJ75),0)</f>
        <v>0</v>
      </c>
      <c r="AX82" s="44" cm="1">
        <f t="array" ref="AX82">SUM(IF(($C68:$C75=$C82)*(AX68:AX75&gt;0),$BJ68:$BJ75),0)</f>
        <v>0</v>
      </c>
      <c r="AY82" s="44" cm="1">
        <f t="array" ref="AY82">SUM(IF(($C68:$C75=$C82)*(AY68:AY75&gt;0),$BJ68:$BJ75),0)</f>
        <v>0</v>
      </c>
      <c r="AZ82" s="44" cm="1">
        <f t="array" ref="AZ82">SUM(IF(($C68:$C75=$C82)*(AZ68:AZ75&gt;0),$BJ68:$BJ75),0)</f>
        <v>0</v>
      </c>
      <c r="BA82" s="44" cm="1">
        <f t="array" ref="BA82">SUM(IF(($C68:$C75=$C82)*(BA68:BA75&gt;0),$BJ68:$BJ75),0)</f>
        <v>0</v>
      </c>
      <c r="BB82" s="44" cm="1">
        <f t="array" ref="BB82">SUM(IF(($C68:$C75=$C82)*(BB68:BB75&gt;0),$BJ68:$BJ75),0)</f>
        <v>0</v>
      </c>
      <c r="BC82" s="44" cm="1">
        <f t="array" ref="BC82">SUM(IF(($C68:$C75=$C82)*(BC68:BC75&gt;0),$BJ68:$BJ75),0)</f>
        <v>0</v>
      </c>
      <c r="BD82" s="44" cm="1">
        <f t="array" ref="BD82">SUM(IF(($C68:$C75=$C82)*(BD68:BD75&gt;0),$BJ68:$BJ75),0)</f>
        <v>0</v>
      </c>
      <c r="BE82" s="44" cm="1">
        <f t="array" ref="BE82">SUM(IF(($C68:$C75=$C82)*(BE68:BE75&gt;0),$BJ68:$BJ75),0)</f>
        <v>0</v>
      </c>
      <c r="BF82" s="44" cm="1">
        <f t="array" ref="BF82">SUM(IF(($C68:$C75=$C82)*(BF68:BF75&gt;0),$BJ68:$BJ75),0)</f>
        <v>0</v>
      </c>
      <c r="BG82" s="44" cm="1">
        <f t="array" ref="BG82">SUM(IF(($C68:$C75=$C82)*(BG68:BG75&gt;0),$BJ68:$BJ75),0)</f>
        <v>0</v>
      </c>
      <c r="BH82" s="44" cm="1">
        <f t="array" ref="BH82">SUM(IF(($C68:$C75=$C82)*(BH68:BH75&gt;0),$BJ68:$BJ75),0)</f>
        <v>0</v>
      </c>
    </row>
    <row r="83" spans="1:66" x14ac:dyDescent="0.2">
      <c r="A83" s="39"/>
      <c r="B83" s="236"/>
      <c r="C83" s="40" t="s">
        <v>41</v>
      </c>
      <c r="D83" s="43"/>
      <c r="E83" s="44" cm="1">
        <f t="array" ref="E83">SUM(IF(($C68:$C75=$C83)*(E68:E75&gt;0),$BJ68:$BJ75),0)</f>
        <v>1</v>
      </c>
      <c r="F83" s="44" cm="1">
        <f t="array" ref="F83">SUM(IF(($C68:$C75=$C83)*(F68:F75&gt;0),$BJ68:$BJ75),0)</f>
        <v>0</v>
      </c>
      <c r="G83" s="44" cm="1">
        <f t="array" ref="G83">SUM(IF(($C68:$C75=$C83)*(G68:G75&gt;0),$BJ68:$BJ75),0)</f>
        <v>0</v>
      </c>
      <c r="H83" s="44" cm="1">
        <f t="array" ref="H83">SUM(IF(($C68:$C75=$C83)*(H68:H75&gt;0),$BJ68:$BJ75),0)</f>
        <v>0</v>
      </c>
      <c r="I83" s="44" cm="1">
        <f t="array" ref="I83">SUM(IF(($C68:$C75=$C83)*(I68:I75&gt;0),$BJ68:$BJ75),0)</f>
        <v>0</v>
      </c>
      <c r="J83" s="44" cm="1">
        <f t="array" ref="J83">SUM(IF(($C68:$C75=$C83)*(J68:J75&gt;0),$BJ68:$BJ75),0)</f>
        <v>0</v>
      </c>
      <c r="K83" s="44" cm="1">
        <f t="array" ref="K83">SUM(IF(($C68:$C75=$C83)*(K68:K75&gt;0),$BJ68:$BJ75),0)</f>
        <v>0</v>
      </c>
      <c r="L83" s="44" cm="1">
        <f t="array" ref="L83">SUM(IF(($C68:$C75=$C83)*(L68:L75&gt;0),$BJ68:$BJ75),0)</f>
        <v>0</v>
      </c>
      <c r="M83" s="44" cm="1">
        <f t="array" ref="M83">SUM(IF(($C68:$C75=$C83)*(M68:M75&gt;0),$BJ68:$BJ75),0)</f>
        <v>0</v>
      </c>
      <c r="N83" s="44" cm="1">
        <f t="array" ref="N83">SUM(IF(($C68:$C75=$C83)*(N68:N75&gt;0),$BJ68:$BJ75),0)</f>
        <v>0</v>
      </c>
      <c r="O83" s="44" cm="1">
        <f t="array" ref="O83">SUM(IF(($C68:$C75=$C83)*(O68:O75&gt;0),$BJ68:$BJ75),0)</f>
        <v>0</v>
      </c>
      <c r="P83" s="44" cm="1">
        <f t="array" ref="P83">SUM(IF(($C68:$C75=$C83)*(P68:P75&gt;0),$BJ68:$BJ75),0)</f>
        <v>0</v>
      </c>
      <c r="Q83" s="44" cm="1">
        <f t="array" ref="Q83">SUM(IF(($C68:$C75=$C83)*(Q68:Q75&gt;0),$BJ68:$BJ75),0)</f>
        <v>0</v>
      </c>
      <c r="R83" s="44" cm="1">
        <f t="array" ref="R83">SUM(IF(($C68:$C75=$C83)*(R68:R75&gt;0),$BJ68:$BJ75),0)</f>
        <v>0</v>
      </c>
      <c r="S83" s="44" cm="1">
        <f t="array" ref="S83">SUM(IF(($C68:$C75=$C83)*(S68:S75&gt;0),$BJ68:$BJ75),0)</f>
        <v>0</v>
      </c>
      <c r="T83" s="44" cm="1">
        <f t="array" ref="T83">SUM(IF(($C68:$C75=$C83)*(T68:T75&gt;0),$BJ68:$BJ75),0)</f>
        <v>0</v>
      </c>
      <c r="U83" s="44" cm="1">
        <f t="array" ref="U83">SUM(IF(($C68:$C75=$C83)*(U68:U75&gt;0),$BJ68:$BJ75),0)</f>
        <v>0</v>
      </c>
      <c r="V83" s="44" cm="1">
        <f t="array" ref="V83">SUM(IF(($C68:$C75=$C83)*(V68:V75&gt;0),$BJ68:$BJ75),0)</f>
        <v>0</v>
      </c>
      <c r="W83" s="44" cm="1">
        <f t="array" ref="W83">SUM(IF(($C68:$C75=$C83)*(W68:W75&gt;0),$BJ68:$BJ75),0)</f>
        <v>0</v>
      </c>
      <c r="X83" s="44" cm="1">
        <f t="array" ref="X83">SUM(IF(($C68:$C75=$C83)*(X68:X75&gt;0),$BJ68:$BJ75),0)</f>
        <v>0</v>
      </c>
      <c r="Y83" s="44" cm="1">
        <f t="array" ref="Y83">SUM(IF(($C68:$C75=$C83)*(Y68:Y75&gt;0),$BJ68:$BJ75),0)</f>
        <v>0</v>
      </c>
      <c r="Z83" s="44" cm="1">
        <f t="array" ref="Z83">SUM(IF(($C68:$C75=$C83)*(Z68:Z75&gt;0),$BJ68:$BJ75),0)</f>
        <v>0</v>
      </c>
      <c r="AA83" s="44" cm="1">
        <f t="array" ref="AA83">SUM(IF(($C68:$C75=$C83)*(AA68:AA75&gt;0),$BJ68:$BJ75),0)</f>
        <v>0</v>
      </c>
      <c r="AB83" s="44" cm="1">
        <f t="array" ref="AB83">SUM(IF(($C68:$C75=$C83)*(AB68:AB75&gt;0),$BJ68:$BJ75),0)</f>
        <v>0</v>
      </c>
      <c r="AC83" s="44" cm="1">
        <f t="array" ref="AC83">SUM(IF(($C68:$C75=$C83)*(AC68:AC75&gt;0),$BJ68:$BJ75),0)</f>
        <v>0</v>
      </c>
      <c r="AD83" s="44" cm="1">
        <f t="array" ref="AD83">SUM(IF(($C68:$C75=$C83)*(AD68:AD75&gt;0),$BJ68:$BJ75),0)</f>
        <v>0</v>
      </c>
      <c r="AE83" s="44" cm="1">
        <f t="array" ref="AE83">SUM(IF(($C68:$C75=$C83)*(AE68:AE75&gt;0),$BJ68:$BJ75),0)</f>
        <v>0</v>
      </c>
      <c r="AF83" s="44" cm="1">
        <f t="array" ref="AF83">SUM(IF(($C68:$C75=$C83)*(AF68:AF75&gt;0),$BJ68:$BJ75),0)</f>
        <v>0</v>
      </c>
      <c r="AG83" s="44" cm="1">
        <f t="array" ref="AG83">SUM(IF(($C68:$C75=$C83)*(AG68:AG75&gt;0),$BJ68:$BJ75),0)</f>
        <v>0</v>
      </c>
      <c r="AH83" s="44" cm="1">
        <f t="array" ref="AH83">SUM(IF(($C68:$C75=$C83)*(AH68:AH75&gt;0),$BJ68:$BJ75),0)</f>
        <v>0</v>
      </c>
      <c r="AI83" s="44" cm="1">
        <f t="array" ref="AI83">SUM(IF(($C68:$C75=$C83)*(AI68:AI75&gt;0),$BJ68:$BJ75),0)</f>
        <v>0</v>
      </c>
      <c r="AJ83" s="44" cm="1">
        <f t="array" ref="AJ83">SUM(IF(($C68:$C75=$C83)*(AJ68:AJ75&gt;0),$BJ68:$BJ75),0)</f>
        <v>0</v>
      </c>
      <c r="AK83" s="44" cm="1">
        <f t="array" ref="AK83">SUM(IF(($C68:$C75=$C83)*(AK68:AK75&gt;0),$BJ68:$BJ75),0)</f>
        <v>0</v>
      </c>
      <c r="AL83" s="44" cm="1">
        <f t="array" ref="AL83">SUM(IF(($C68:$C75=$C83)*(AL68:AL75&gt;0),$BJ68:$BJ75),0)</f>
        <v>0</v>
      </c>
      <c r="AM83" s="44" cm="1">
        <f t="array" ref="AM83">SUM(IF(($C68:$C75=$C83)*(AM68:AM75&gt;0),$BJ68:$BJ75),0)</f>
        <v>0</v>
      </c>
      <c r="AN83" s="44" cm="1">
        <f t="array" ref="AN83">SUM(IF(($C68:$C75=$C83)*(AN68:AN75&gt;0),$BJ68:$BJ75),0)</f>
        <v>0</v>
      </c>
      <c r="AO83" s="44" cm="1">
        <f t="array" ref="AO83">SUM(IF(($C68:$C75=$C83)*(AO68:AO75&gt;0),$BJ68:$BJ75),0)</f>
        <v>0</v>
      </c>
      <c r="AP83" s="44" cm="1">
        <f t="array" ref="AP83">SUM(IF(($C68:$C75=$C83)*(AP68:AP75&gt;0),$BJ68:$BJ75),0)</f>
        <v>0</v>
      </c>
      <c r="AQ83" s="44" cm="1">
        <f t="array" ref="AQ83">SUM(IF(($C68:$C75=$C83)*(AQ68:AQ75&gt;0),$BJ68:$BJ75),0)</f>
        <v>0</v>
      </c>
      <c r="AR83" s="44" cm="1">
        <f t="array" ref="AR83">SUM(IF(($C68:$C75=$C83)*(AR68:AR75&gt;0),$BJ68:$BJ75),0)</f>
        <v>0</v>
      </c>
      <c r="AS83" s="44" cm="1">
        <f t="array" ref="AS83">SUM(IF(($C68:$C75=$C83)*(AS68:AS75&gt;0),$BJ68:$BJ75),0)</f>
        <v>0</v>
      </c>
      <c r="AT83" s="44" cm="1">
        <f t="array" ref="AT83">SUM(IF(($C68:$C75=$C83)*(AT68:AT75&gt;0),$BJ68:$BJ75),0)</f>
        <v>0</v>
      </c>
      <c r="AU83" s="44" cm="1">
        <f t="array" ref="AU83">SUM(IF(($C68:$C75=$C83)*(AU68:AU75&gt;0),$BJ68:$BJ75),0)</f>
        <v>0</v>
      </c>
      <c r="AV83" s="44" cm="1">
        <f t="array" ref="AV83">SUM(IF(($C68:$C75=$C83)*(AV68:AV75&gt;0),$BJ68:$BJ75),0)</f>
        <v>0</v>
      </c>
      <c r="AW83" s="44" cm="1">
        <f t="array" ref="AW83">SUM(IF(($C68:$C75=$C83)*(AW68:AW75&gt;0),$BJ68:$BJ75),0)</f>
        <v>0</v>
      </c>
      <c r="AX83" s="44" cm="1">
        <f t="array" ref="AX83">SUM(IF(($C68:$C75=$C83)*(AX68:AX75&gt;0),$BJ68:$BJ75),0)</f>
        <v>0</v>
      </c>
      <c r="AY83" s="44" cm="1">
        <f t="array" ref="AY83">SUM(IF(($C68:$C75=$C83)*(AY68:AY75&gt;0),$BJ68:$BJ75),0)</f>
        <v>0</v>
      </c>
      <c r="AZ83" s="44" cm="1">
        <f t="array" ref="AZ83">SUM(IF(($C68:$C75=$C83)*(AZ68:AZ75&gt;0),$BJ68:$BJ75),0)</f>
        <v>0</v>
      </c>
      <c r="BA83" s="44" cm="1">
        <f t="array" ref="BA83">SUM(IF(($C68:$C75=$C83)*(BA68:BA75&gt;0),$BJ68:$BJ75),0)</f>
        <v>0</v>
      </c>
      <c r="BB83" s="44" cm="1">
        <f t="array" ref="BB83">SUM(IF(($C68:$C75=$C83)*(BB68:BB75&gt;0),$BJ68:$BJ75),0)</f>
        <v>0</v>
      </c>
      <c r="BC83" s="44" cm="1">
        <f t="array" ref="BC83">SUM(IF(($C68:$C75=$C83)*(BC68:BC75&gt;0),$BJ68:$BJ75),0)</f>
        <v>0</v>
      </c>
      <c r="BD83" s="44" cm="1">
        <f t="array" ref="BD83">SUM(IF(($C68:$C75=$C83)*(BD68:BD75&gt;0),$BJ68:$BJ75),0)</f>
        <v>0</v>
      </c>
      <c r="BE83" s="44" cm="1">
        <f t="array" ref="BE83">SUM(IF(($C68:$C75=$C83)*(BE68:BE75&gt;0),$BJ68:$BJ75),0)</f>
        <v>0</v>
      </c>
      <c r="BF83" s="44" cm="1">
        <f t="array" ref="BF83">SUM(IF(($C68:$C75=$C83)*(BF68:BF75&gt;0),$BJ68:$BJ75),0)</f>
        <v>0</v>
      </c>
      <c r="BG83" s="44" cm="1">
        <f t="array" ref="BG83">SUM(IF(($C68:$C75=$C83)*(BG68:BG75&gt;0),$BJ68:$BJ75),0)</f>
        <v>0</v>
      </c>
      <c r="BH83" s="44" cm="1">
        <f t="array" ref="BH83">SUM(IF(($C68:$C75=$C83)*(BH68:BH75&gt;0),$BJ68:$BJ75),0)</f>
        <v>0</v>
      </c>
    </row>
    <row r="84" spans="1:66" x14ac:dyDescent="0.2">
      <c r="A84" s="39"/>
      <c r="B84" s="236"/>
      <c r="C84" s="40" t="s">
        <v>47</v>
      </c>
      <c r="D84" s="43"/>
      <c r="E84" s="44" cm="1">
        <f t="array" ref="E84">SUM(IF(($C68:$C75=$C84)*(E68:E75&gt;0),$BJ68:$BJ75),0)</f>
        <v>0</v>
      </c>
      <c r="F84" s="44" cm="1">
        <f t="array" ref="F84">SUM(IF(($C68:$C75=$C84)*(F68:F75&gt;0),$BJ68:$BJ75),0)</f>
        <v>0</v>
      </c>
      <c r="G84" s="44" cm="1">
        <f t="array" ref="G84">SUM(IF(($C68:$C75=$C84)*(G68:G75&gt;0),$BJ68:$BJ75),0)</f>
        <v>0</v>
      </c>
      <c r="H84" s="44" cm="1">
        <f t="array" ref="H84">SUM(IF(($C68:$C75=$C84)*(H68:H75&gt;0),$BJ68:$BJ75),0)</f>
        <v>0</v>
      </c>
      <c r="I84" s="44" cm="1">
        <f t="array" ref="I84">SUM(IF(($C68:$C75=$C84)*(I68:I75&gt;0),$BJ68:$BJ75),0)</f>
        <v>0</v>
      </c>
      <c r="J84" s="44" cm="1">
        <f t="array" ref="J84">SUM(IF(($C68:$C75=$C84)*(J68:J75&gt;0),$BJ68:$BJ75),0)</f>
        <v>0</v>
      </c>
      <c r="K84" s="44" cm="1">
        <f t="array" ref="K84">SUM(IF(($C68:$C75=$C84)*(K68:K75&gt;0),$BJ68:$BJ75),0)</f>
        <v>0</v>
      </c>
      <c r="L84" s="44" cm="1">
        <f t="array" ref="L84">SUM(IF(($C68:$C75=$C84)*(L68:L75&gt;0),$BJ68:$BJ75),0)</f>
        <v>0</v>
      </c>
      <c r="M84" s="44" cm="1">
        <f t="array" ref="M84">SUM(IF(($C68:$C75=$C84)*(M68:M75&gt;0),$BJ68:$BJ75),0)</f>
        <v>0</v>
      </c>
      <c r="N84" s="44" cm="1">
        <f t="array" ref="N84">SUM(IF(($C68:$C75=$C84)*(N68:N75&gt;0),$BJ68:$BJ75),0)</f>
        <v>0</v>
      </c>
      <c r="O84" s="44" cm="1">
        <f t="array" ref="O84">SUM(IF(($C68:$C75=$C84)*(O68:O75&gt;0),$BJ68:$BJ75),0)</f>
        <v>0</v>
      </c>
      <c r="P84" s="44" cm="1">
        <f t="array" ref="P84">SUM(IF(($C68:$C75=$C84)*(P68:P75&gt;0),$BJ68:$BJ75),0)</f>
        <v>0</v>
      </c>
      <c r="Q84" s="44" cm="1">
        <f t="array" ref="Q84">SUM(IF(($C68:$C75=$C84)*(Q68:Q75&gt;0),$BJ68:$BJ75),0)</f>
        <v>0</v>
      </c>
      <c r="R84" s="44" cm="1">
        <f t="array" ref="R84">SUM(IF(($C68:$C75=$C84)*(R68:R75&gt;0),$BJ68:$BJ75),0)</f>
        <v>0</v>
      </c>
      <c r="S84" s="44" cm="1">
        <f t="array" ref="S84">SUM(IF(($C68:$C75=$C84)*(S68:S75&gt;0),$BJ68:$BJ75),0)</f>
        <v>0</v>
      </c>
      <c r="T84" s="44" cm="1">
        <f t="array" ref="T84">SUM(IF(($C68:$C75=$C84)*(T68:T75&gt;0),$BJ68:$BJ75),0)</f>
        <v>0</v>
      </c>
      <c r="U84" s="44" cm="1">
        <f t="array" ref="U84">SUM(IF(($C68:$C75=$C84)*(U68:U75&gt;0),$BJ68:$BJ75),0)</f>
        <v>0</v>
      </c>
      <c r="V84" s="44" cm="1">
        <f t="array" ref="V84">SUM(IF(($C68:$C75=$C84)*(V68:V75&gt;0),$BJ68:$BJ75),0)</f>
        <v>0</v>
      </c>
      <c r="W84" s="44" cm="1">
        <f t="array" ref="W84">SUM(IF(($C68:$C75=$C84)*(W68:W75&gt;0),$BJ68:$BJ75),0)</f>
        <v>0</v>
      </c>
      <c r="X84" s="44" cm="1">
        <f t="array" ref="X84">SUM(IF(($C68:$C75=$C84)*(X68:X75&gt;0),$BJ68:$BJ75),0)</f>
        <v>0</v>
      </c>
      <c r="Y84" s="44" cm="1">
        <f t="array" ref="Y84">SUM(IF(($C68:$C75=$C84)*(Y68:Y75&gt;0),$BJ68:$BJ75),0)</f>
        <v>0</v>
      </c>
      <c r="Z84" s="44" cm="1">
        <f t="array" ref="Z84">SUM(IF(($C68:$C75=$C84)*(Z68:Z75&gt;0),$BJ68:$BJ75),0)</f>
        <v>0</v>
      </c>
      <c r="AA84" s="44" cm="1">
        <f t="array" ref="AA84">SUM(IF(($C68:$C75=$C84)*(AA68:AA75&gt;0),$BJ68:$BJ75),0)</f>
        <v>0</v>
      </c>
      <c r="AB84" s="44" cm="1">
        <f t="array" ref="AB84">SUM(IF(($C68:$C75=$C84)*(AB68:AB75&gt;0),$BJ68:$BJ75),0)</f>
        <v>0</v>
      </c>
      <c r="AC84" s="44" cm="1">
        <f t="array" ref="AC84">SUM(IF(($C68:$C75=$C84)*(AC68:AC75&gt;0),$BJ68:$BJ75),0)</f>
        <v>0</v>
      </c>
      <c r="AD84" s="44" cm="1">
        <f t="array" ref="AD84">SUM(IF(($C68:$C75=$C84)*(AD68:AD75&gt;0),$BJ68:$BJ75),0)</f>
        <v>0</v>
      </c>
      <c r="AE84" s="44" cm="1">
        <f t="array" ref="AE84">SUM(IF(($C68:$C75=$C84)*(AE68:AE75&gt;0),$BJ68:$BJ75),0)</f>
        <v>0</v>
      </c>
      <c r="AF84" s="44" cm="1">
        <f t="array" ref="AF84">SUM(IF(($C68:$C75=$C84)*(AF68:AF75&gt;0),$BJ68:$BJ75),0)</f>
        <v>0</v>
      </c>
      <c r="AG84" s="44" cm="1">
        <f t="array" ref="AG84">SUM(IF(($C68:$C75=$C84)*(AG68:AG75&gt;0),$BJ68:$BJ75),0)</f>
        <v>0</v>
      </c>
      <c r="AH84" s="44" cm="1">
        <f t="array" ref="AH84">SUM(IF(($C68:$C75=$C84)*(AH68:AH75&gt;0),$BJ68:$BJ75),0)</f>
        <v>0</v>
      </c>
      <c r="AI84" s="44" cm="1">
        <f t="array" ref="AI84">SUM(IF(($C68:$C75=$C84)*(AI68:AI75&gt;0),$BJ68:$BJ75),0)</f>
        <v>0</v>
      </c>
      <c r="AJ84" s="44" cm="1">
        <f t="array" ref="AJ84">SUM(IF(($C68:$C75=$C84)*(AJ68:AJ75&gt;0),$BJ68:$BJ75),0)</f>
        <v>0</v>
      </c>
      <c r="AK84" s="44" cm="1">
        <f t="array" ref="AK84">SUM(IF(($C68:$C75=$C84)*(AK68:AK75&gt;0),$BJ68:$BJ75),0)</f>
        <v>0</v>
      </c>
      <c r="AL84" s="44" cm="1">
        <f t="array" ref="AL84">SUM(IF(($C68:$C75=$C84)*(AL68:AL75&gt;0),$BJ68:$BJ75),0)</f>
        <v>0</v>
      </c>
      <c r="AM84" s="44" cm="1">
        <f t="array" ref="AM84">SUM(IF(($C68:$C75=$C84)*(AM68:AM75&gt;0),$BJ68:$BJ75),0)</f>
        <v>0</v>
      </c>
      <c r="AN84" s="44" cm="1">
        <f t="array" ref="AN84">SUM(IF(($C68:$C75=$C84)*(AN68:AN75&gt;0),$BJ68:$BJ75),0)</f>
        <v>0</v>
      </c>
      <c r="AO84" s="44" cm="1">
        <f t="array" ref="AO84">SUM(IF(($C68:$C75=$C84)*(AO68:AO75&gt;0),$BJ68:$BJ75),0)</f>
        <v>0</v>
      </c>
      <c r="AP84" s="44" cm="1">
        <f t="array" ref="AP84">SUM(IF(($C68:$C75=$C84)*(AP68:AP75&gt;0),$BJ68:$BJ75),0)</f>
        <v>0</v>
      </c>
      <c r="AQ84" s="44" cm="1">
        <f t="array" ref="AQ84">SUM(IF(($C68:$C75=$C84)*(AQ68:AQ75&gt;0),$BJ68:$BJ75),0)</f>
        <v>0</v>
      </c>
      <c r="AR84" s="44" cm="1">
        <f t="array" ref="AR84">SUM(IF(($C68:$C75=$C84)*(AR68:AR75&gt;0),$BJ68:$BJ75),0)</f>
        <v>0</v>
      </c>
      <c r="AS84" s="44" cm="1">
        <f t="array" ref="AS84">SUM(IF(($C68:$C75=$C84)*(AS68:AS75&gt;0),$BJ68:$BJ75),0)</f>
        <v>0</v>
      </c>
      <c r="AT84" s="44" cm="1">
        <f t="array" ref="AT84">SUM(IF(($C68:$C75=$C84)*(AT68:AT75&gt;0),$BJ68:$BJ75),0)</f>
        <v>0</v>
      </c>
      <c r="AU84" s="44" cm="1">
        <f t="array" ref="AU84">SUM(IF(($C68:$C75=$C84)*(AU68:AU75&gt;0),$BJ68:$BJ75),0)</f>
        <v>0</v>
      </c>
      <c r="AV84" s="44" cm="1">
        <f t="array" ref="AV84">SUM(IF(($C68:$C75=$C84)*(AV68:AV75&gt;0),$BJ68:$BJ75),0)</f>
        <v>0</v>
      </c>
      <c r="AW84" s="44" cm="1">
        <f t="array" ref="AW84">SUM(IF(($C68:$C75=$C84)*(AW68:AW75&gt;0),$BJ68:$BJ75),0)</f>
        <v>0</v>
      </c>
      <c r="AX84" s="44" cm="1">
        <f t="array" ref="AX84">SUM(IF(($C68:$C75=$C84)*(AX68:AX75&gt;0),$BJ68:$BJ75),0)</f>
        <v>0</v>
      </c>
      <c r="AY84" s="44" cm="1">
        <f t="array" ref="AY84">SUM(IF(($C68:$C75=$C84)*(AY68:AY75&gt;0),$BJ68:$BJ75),0)</f>
        <v>0</v>
      </c>
      <c r="AZ84" s="44" cm="1">
        <f t="array" ref="AZ84">SUM(IF(($C68:$C75=$C84)*(AZ68:AZ75&gt;0),$BJ68:$BJ75),0)</f>
        <v>0</v>
      </c>
      <c r="BA84" s="44" cm="1">
        <f t="array" ref="BA84">SUM(IF(($C68:$C75=$C84)*(BA68:BA75&gt;0),$BJ68:$BJ75),0)</f>
        <v>0</v>
      </c>
      <c r="BB84" s="44" cm="1">
        <f t="array" ref="BB84">SUM(IF(($C68:$C75=$C84)*(BB68:BB75&gt;0),$BJ68:$BJ75),0)</f>
        <v>0</v>
      </c>
      <c r="BC84" s="44" cm="1">
        <f t="array" ref="BC84">SUM(IF(($C68:$C75=$C84)*(BC68:BC75&gt;0),$BJ68:$BJ75),0)</f>
        <v>0</v>
      </c>
      <c r="BD84" s="44" cm="1">
        <f t="array" ref="BD84">SUM(IF(($C68:$C75=$C84)*(BD68:BD75&gt;0),$BJ68:$BJ75),0)</f>
        <v>0</v>
      </c>
      <c r="BE84" s="44" cm="1">
        <f t="array" ref="BE84">SUM(IF(($C68:$C75=$C84)*(BE68:BE75&gt;0),$BJ68:$BJ75),0)</f>
        <v>0</v>
      </c>
      <c r="BF84" s="44" cm="1">
        <f t="array" ref="BF84">SUM(IF(($C68:$C75=$C84)*(BF68:BF75&gt;0),$BJ68:$BJ75),0)</f>
        <v>0</v>
      </c>
      <c r="BG84" s="44" cm="1">
        <f t="array" ref="BG84">SUM(IF(($C68:$C75=$C84)*(BG68:BG75&gt;0),$BJ68:$BJ75),0)</f>
        <v>0</v>
      </c>
      <c r="BH84" s="44" cm="1">
        <f t="array" ref="BH84">SUM(IF(($C68:$C75=$C84)*(BH68:BH75&gt;0),$BJ68:$BJ75),0)</f>
        <v>0</v>
      </c>
    </row>
    <row r="85" spans="1:66" x14ac:dyDescent="0.2">
      <c r="A85" s="39"/>
      <c r="B85" s="236"/>
      <c r="C85" s="40" t="s">
        <v>13</v>
      </c>
      <c r="D85" s="43"/>
      <c r="E85" s="44">
        <f t="shared" ref="E85:AJ85" si="26">IFERROR(VLOOKUP(E67,$A$183:$C$193,3,FALSE),0)</f>
        <v>58</v>
      </c>
      <c r="F85" s="44">
        <f t="shared" si="26"/>
        <v>0</v>
      </c>
      <c r="G85" s="44">
        <f t="shared" si="26"/>
        <v>0</v>
      </c>
      <c r="H85" s="44">
        <f t="shared" si="26"/>
        <v>0</v>
      </c>
      <c r="I85" s="44">
        <f t="shared" si="26"/>
        <v>0</v>
      </c>
      <c r="J85" s="44">
        <f t="shared" si="26"/>
        <v>0</v>
      </c>
      <c r="K85" s="44">
        <f t="shared" si="26"/>
        <v>0</v>
      </c>
      <c r="L85" s="44">
        <f t="shared" si="26"/>
        <v>0</v>
      </c>
      <c r="M85" s="44">
        <f t="shared" si="26"/>
        <v>0</v>
      </c>
      <c r="N85" s="44">
        <f t="shared" si="26"/>
        <v>0</v>
      </c>
      <c r="O85" s="44">
        <f t="shared" si="26"/>
        <v>0</v>
      </c>
      <c r="P85" s="44">
        <f t="shared" si="26"/>
        <v>0</v>
      </c>
      <c r="Q85" s="44">
        <f t="shared" si="26"/>
        <v>0</v>
      </c>
      <c r="R85" s="44">
        <f t="shared" si="26"/>
        <v>0</v>
      </c>
      <c r="S85" s="44">
        <f t="shared" si="26"/>
        <v>0</v>
      </c>
      <c r="T85" s="44">
        <f t="shared" si="26"/>
        <v>0</v>
      </c>
      <c r="U85" s="44">
        <f t="shared" si="26"/>
        <v>0</v>
      </c>
      <c r="V85" s="44">
        <f t="shared" si="26"/>
        <v>0</v>
      </c>
      <c r="W85" s="44">
        <f t="shared" si="26"/>
        <v>0</v>
      </c>
      <c r="X85" s="44">
        <f t="shared" si="26"/>
        <v>0</v>
      </c>
      <c r="Y85" s="44">
        <f t="shared" si="26"/>
        <v>0</v>
      </c>
      <c r="Z85" s="44">
        <f t="shared" si="26"/>
        <v>0</v>
      </c>
      <c r="AA85" s="44">
        <f t="shared" si="26"/>
        <v>0</v>
      </c>
      <c r="AB85" s="44">
        <f t="shared" si="26"/>
        <v>0</v>
      </c>
      <c r="AC85" s="44">
        <f t="shared" si="26"/>
        <v>0</v>
      </c>
      <c r="AD85" s="44">
        <f t="shared" si="26"/>
        <v>0</v>
      </c>
      <c r="AE85" s="44">
        <f t="shared" si="26"/>
        <v>0</v>
      </c>
      <c r="AF85" s="44">
        <f t="shared" si="26"/>
        <v>0</v>
      </c>
      <c r="AG85" s="44">
        <f t="shared" si="26"/>
        <v>0</v>
      </c>
      <c r="AH85" s="44">
        <f t="shared" si="26"/>
        <v>0</v>
      </c>
      <c r="AI85" s="44">
        <f t="shared" si="26"/>
        <v>0</v>
      </c>
      <c r="AJ85" s="44">
        <f t="shared" si="26"/>
        <v>0</v>
      </c>
      <c r="AK85" s="44">
        <f t="shared" ref="AK85:BH85" si="27">IFERROR(VLOOKUP(AK67,$A$183:$C$193,3,FALSE),0)</f>
        <v>0</v>
      </c>
      <c r="AL85" s="44">
        <f t="shared" si="27"/>
        <v>0</v>
      </c>
      <c r="AM85" s="44">
        <f t="shared" si="27"/>
        <v>0</v>
      </c>
      <c r="AN85" s="44">
        <f t="shared" si="27"/>
        <v>0</v>
      </c>
      <c r="AO85" s="44">
        <f t="shared" si="27"/>
        <v>0</v>
      </c>
      <c r="AP85" s="44">
        <f t="shared" si="27"/>
        <v>0</v>
      </c>
      <c r="AQ85" s="44">
        <f t="shared" si="27"/>
        <v>0</v>
      </c>
      <c r="AR85" s="44">
        <f t="shared" si="27"/>
        <v>0</v>
      </c>
      <c r="AS85" s="44">
        <f t="shared" si="27"/>
        <v>0</v>
      </c>
      <c r="AT85" s="44">
        <f t="shared" si="27"/>
        <v>0</v>
      </c>
      <c r="AU85" s="44">
        <f t="shared" si="27"/>
        <v>0</v>
      </c>
      <c r="AV85" s="44">
        <f t="shared" si="27"/>
        <v>0</v>
      </c>
      <c r="AW85" s="44">
        <f t="shared" si="27"/>
        <v>0</v>
      </c>
      <c r="AX85" s="44">
        <f t="shared" si="27"/>
        <v>0</v>
      </c>
      <c r="AY85" s="44">
        <f t="shared" si="27"/>
        <v>0</v>
      </c>
      <c r="AZ85" s="44">
        <f t="shared" si="27"/>
        <v>0</v>
      </c>
      <c r="BA85" s="44">
        <f t="shared" si="27"/>
        <v>0</v>
      </c>
      <c r="BB85" s="44">
        <f t="shared" si="27"/>
        <v>0</v>
      </c>
      <c r="BC85" s="44">
        <f t="shared" si="27"/>
        <v>0</v>
      </c>
      <c r="BD85" s="44">
        <f t="shared" si="27"/>
        <v>0</v>
      </c>
      <c r="BE85" s="44">
        <f t="shared" si="27"/>
        <v>0</v>
      </c>
      <c r="BF85" s="44">
        <f t="shared" si="27"/>
        <v>0</v>
      </c>
      <c r="BG85" s="44">
        <f t="shared" si="27"/>
        <v>0</v>
      </c>
      <c r="BH85" s="44">
        <f t="shared" si="27"/>
        <v>0</v>
      </c>
    </row>
    <row r="86" spans="1:66" x14ac:dyDescent="0.2">
      <c r="A86" s="39"/>
      <c r="B86" s="237"/>
      <c r="C86" s="40" t="s">
        <v>14</v>
      </c>
      <c r="D86" s="43"/>
      <c r="E86" s="44">
        <f>E80*E85</f>
        <v>1577.6</v>
      </c>
      <c r="F86" s="44">
        <f t="shared" ref="F86:BH86" si="28">F80*F85</f>
        <v>0</v>
      </c>
      <c r="G86" s="44">
        <f t="shared" si="28"/>
        <v>0</v>
      </c>
      <c r="H86" s="44">
        <f t="shared" si="28"/>
        <v>0</v>
      </c>
      <c r="I86" s="44">
        <f t="shared" si="28"/>
        <v>0</v>
      </c>
      <c r="J86" s="44">
        <f t="shared" si="28"/>
        <v>0</v>
      </c>
      <c r="K86" s="44">
        <f t="shared" si="28"/>
        <v>0</v>
      </c>
      <c r="L86" s="44">
        <f t="shared" si="28"/>
        <v>0</v>
      </c>
      <c r="M86" s="44">
        <f t="shared" si="28"/>
        <v>0</v>
      </c>
      <c r="N86" s="44">
        <f t="shared" si="28"/>
        <v>0</v>
      </c>
      <c r="O86" s="44">
        <f t="shared" si="28"/>
        <v>0</v>
      </c>
      <c r="P86" s="44">
        <f t="shared" si="28"/>
        <v>0</v>
      </c>
      <c r="Q86" s="44">
        <f t="shared" si="28"/>
        <v>0</v>
      </c>
      <c r="R86" s="44">
        <f t="shared" si="28"/>
        <v>0</v>
      </c>
      <c r="S86" s="44">
        <f t="shared" si="28"/>
        <v>0</v>
      </c>
      <c r="T86" s="44">
        <f t="shared" si="28"/>
        <v>0</v>
      </c>
      <c r="U86" s="44">
        <f t="shared" si="28"/>
        <v>0</v>
      </c>
      <c r="V86" s="44">
        <f t="shared" si="28"/>
        <v>0</v>
      </c>
      <c r="W86" s="44">
        <f t="shared" si="28"/>
        <v>0</v>
      </c>
      <c r="X86" s="44">
        <f t="shared" si="28"/>
        <v>0</v>
      </c>
      <c r="Y86" s="44">
        <f t="shared" si="28"/>
        <v>0</v>
      </c>
      <c r="Z86" s="44">
        <f t="shared" si="28"/>
        <v>0</v>
      </c>
      <c r="AA86" s="44">
        <f t="shared" si="28"/>
        <v>0</v>
      </c>
      <c r="AB86" s="44">
        <f t="shared" si="28"/>
        <v>0</v>
      </c>
      <c r="AC86" s="44">
        <f t="shared" si="28"/>
        <v>0</v>
      </c>
      <c r="AD86" s="44">
        <f t="shared" si="28"/>
        <v>0</v>
      </c>
      <c r="AE86" s="44">
        <f t="shared" si="28"/>
        <v>0</v>
      </c>
      <c r="AF86" s="44">
        <f t="shared" si="28"/>
        <v>0</v>
      </c>
      <c r="AG86" s="44">
        <f t="shared" si="28"/>
        <v>0</v>
      </c>
      <c r="AH86" s="44">
        <f t="shared" si="28"/>
        <v>0</v>
      </c>
      <c r="AI86" s="44">
        <f t="shared" si="28"/>
        <v>0</v>
      </c>
      <c r="AJ86" s="44">
        <f t="shared" si="28"/>
        <v>0</v>
      </c>
      <c r="AK86" s="44">
        <f t="shared" si="28"/>
        <v>0</v>
      </c>
      <c r="AL86" s="44">
        <f t="shared" si="28"/>
        <v>0</v>
      </c>
      <c r="AM86" s="44">
        <f t="shared" si="28"/>
        <v>0</v>
      </c>
      <c r="AN86" s="44">
        <f t="shared" si="28"/>
        <v>0</v>
      </c>
      <c r="AO86" s="44">
        <f t="shared" si="28"/>
        <v>0</v>
      </c>
      <c r="AP86" s="44">
        <f t="shared" si="28"/>
        <v>0</v>
      </c>
      <c r="AQ86" s="44">
        <f t="shared" si="28"/>
        <v>0</v>
      </c>
      <c r="AR86" s="44">
        <f t="shared" si="28"/>
        <v>0</v>
      </c>
      <c r="AS86" s="44">
        <f t="shared" si="28"/>
        <v>0</v>
      </c>
      <c r="AT86" s="44">
        <f t="shared" si="28"/>
        <v>0</v>
      </c>
      <c r="AU86" s="44">
        <f t="shared" si="28"/>
        <v>0</v>
      </c>
      <c r="AV86" s="44">
        <f t="shared" si="28"/>
        <v>0</v>
      </c>
      <c r="AW86" s="44">
        <f t="shared" si="28"/>
        <v>0</v>
      </c>
      <c r="AX86" s="44">
        <f t="shared" si="28"/>
        <v>0</v>
      </c>
      <c r="AY86" s="44">
        <f t="shared" si="28"/>
        <v>0</v>
      </c>
      <c r="AZ86" s="44">
        <f t="shared" si="28"/>
        <v>0</v>
      </c>
      <c r="BA86" s="44">
        <f t="shared" si="28"/>
        <v>0</v>
      </c>
      <c r="BB86" s="44">
        <f t="shared" si="28"/>
        <v>0</v>
      </c>
      <c r="BC86" s="44">
        <f t="shared" si="28"/>
        <v>0</v>
      </c>
      <c r="BD86" s="44">
        <f t="shared" si="28"/>
        <v>0</v>
      </c>
      <c r="BE86" s="44">
        <f t="shared" si="28"/>
        <v>0</v>
      </c>
      <c r="BF86" s="44">
        <f t="shared" si="28"/>
        <v>0</v>
      </c>
      <c r="BG86" s="44">
        <f t="shared" si="28"/>
        <v>0</v>
      </c>
      <c r="BH86" s="44">
        <f t="shared" si="28"/>
        <v>0</v>
      </c>
    </row>
    <row r="87" spans="1:66" x14ac:dyDescent="0.2">
      <c r="A87" s="39"/>
      <c r="B87" s="39"/>
      <c r="C87" s="107" t="s">
        <v>43</v>
      </c>
      <c r="D87" s="41"/>
      <c r="E87" s="108">
        <f>E81*E85</f>
        <v>0.92638888888888882</v>
      </c>
      <c r="F87" s="108">
        <f t="shared" ref="F87:BH87" si="29">F81*F85</f>
        <v>0</v>
      </c>
      <c r="G87" s="108">
        <f t="shared" si="29"/>
        <v>0</v>
      </c>
      <c r="H87" s="108">
        <f t="shared" si="29"/>
        <v>0</v>
      </c>
      <c r="I87" s="108">
        <f t="shared" si="29"/>
        <v>0</v>
      </c>
      <c r="J87" s="108">
        <f t="shared" si="29"/>
        <v>0</v>
      </c>
      <c r="K87" s="108">
        <f t="shared" si="29"/>
        <v>0</v>
      </c>
      <c r="L87" s="108">
        <f t="shared" si="29"/>
        <v>0</v>
      </c>
      <c r="M87" s="108">
        <f t="shared" si="29"/>
        <v>0</v>
      </c>
      <c r="N87" s="108">
        <f t="shared" si="29"/>
        <v>0</v>
      </c>
      <c r="O87" s="108">
        <f t="shared" si="29"/>
        <v>0</v>
      </c>
      <c r="P87" s="108">
        <f t="shared" si="29"/>
        <v>0</v>
      </c>
      <c r="Q87" s="108">
        <f t="shared" si="29"/>
        <v>0</v>
      </c>
      <c r="R87" s="108">
        <f t="shared" si="29"/>
        <v>0</v>
      </c>
      <c r="S87" s="108">
        <f t="shared" si="29"/>
        <v>0</v>
      </c>
      <c r="T87" s="108">
        <f t="shared" si="29"/>
        <v>0</v>
      </c>
      <c r="U87" s="108">
        <f t="shared" si="29"/>
        <v>0</v>
      </c>
      <c r="V87" s="108">
        <f t="shared" si="29"/>
        <v>0</v>
      </c>
      <c r="W87" s="108">
        <f t="shared" si="29"/>
        <v>0</v>
      </c>
      <c r="X87" s="108">
        <f t="shared" si="29"/>
        <v>0</v>
      </c>
      <c r="Y87" s="108">
        <f t="shared" si="29"/>
        <v>0</v>
      </c>
      <c r="Z87" s="108">
        <f t="shared" si="29"/>
        <v>0</v>
      </c>
      <c r="AA87" s="108">
        <f t="shared" si="29"/>
        <v>0</v>
      </c>
      <c r="AB87" s="108">
        <f t="shared" si="29"/>
        <v>0</v>
      </c>
      <c r="AC87" s="108">
        <f t="shared" si="29"/>
        <v>0</v>
      </c>
      <c r="AD87" s="108">
        <f t="shared" si="29"/>
        <v>0</v>
      </c>
      <c r="AE87" s="108">
        <f t="shared" si="29"/>
        <v>0</v>
      </c>
      <c r="AF87" s="108">
        <f t="shared" si="29"/>
        <v>0</v>
      </c>
      <c r="AG87" s="108">
        <f t="shared" si="29"/>
        <v>0</v>
      </c>
      <c r="AH87" s="108">
        <f t="shared" si="29"/>
        <v>0</v>
      </c>
      <c r="AI87" s="108">
        <f t="shared" si="29"/>
        <v>0</v>
      </c>
      <c r="AJ87" s="108">
        <f t="shared" si="29"/>
        <v>0</v>
      </c>
      <c r="AK87" s="108">
        <f t="shared" si="29"/>
        <v>0</v>
      </c>
      <c r="AL87" s="108">
        <f t="shared" si="29"/>
        <v>0</v>
      </c>
      <c r="AM87" s="108">
        <f t="shared" si="29"/>
        <v>0</v>
      </c>
      <c r="AN87" s="108">
        <f t="shared" si="29"/>
        <v>0</v>
      </c>
      <c r="AO87" s="108">
        <f t="shared" si="29"/>
        <v>0</v>
      </c>
      <c r="AP87" s="108">
        <f t="shared" si="29"/>
        <v>0</v>
      </c>
      <c r="AQ87" s="108">
        <f t="shared" si="29"/>
        <v>0</v>
      </c>
      <c r="AR87" s="108">
        <f t="shared" si="29"/>
        <v>0</v>
      </c>
      <c r="AS87" s="108">
        <f t="shared" si="29"/>
        <v>0</v>
      </c>
      <c r="AT87" s="108">
        <f t="shared" si="29"/>
        <v>0</v>
      </c>
      <c r="AU87" s="108">
        <f t="shared" si="29"/>
        <v>0</v>
      </c>
      <c r="AV87" s="108">
        <f t="shared" si="29"/>
        <v>0</v>
      </c>
      <c r="AW87" s="108">
        <f t="shared" si="29"/>
        <v>0</v>
      </c>
      <c r="AX87" s="108">
        <f t="shared" si="29"/>
        <v>0</v>
      </c>
      <c r="AY87" s="108">
        <f t="shared" si="29"/>
        <v>0</v>
      </c>
      <c r="AZ87" s="108">
        <f t="shared" si="29"/>
        <v>0</v>
      </c>
      <c r="BA87" s="108">
        <f t="shared" si="29"/>
        <v>0</v>
      </c>
      <c r="BB87" s="108">
        <f t="shared" si="29"/>
        <v>0</v>
      </c>
      <c r="BC87" s="108">
        <f t="shared" si="29"/>
        <v>0</v>
      </c>
      <c r="BD87" s="108">
        <f t="shared" si="29"/>
        <v>0</v>
      </c>
      <c r="BE87" s="108">
        <f t="shared" si="29"/>
        <v>0</v>
      </c>
      <c r="BF87" s="108">
        <f t="shared" si="29"/>
        <v>0</v>
      </c>
      <c r="BG87" s="108">
        <f t="shared" si="29"/>
        <v>0</v>
      </c>
      <c r="BH87" s="108">
        <f t="shared" si="29"/>
        <v>0</v>
      </c>
    </row>
    <row r="88" spans="1:66" x14ac:dyDescent="0.2">
      <c r="A88" s="105"/>
      <c r="B88" s="106"/>
      <c r="C88" s="107" t="s">
        <v>49</v>
      </c>
      <c r="D88" s="41"/>
      <c r="E88" s="44">
        <f>E82*E85</f>
        <v>232</v>
      </c>
      <c r="F88" s="44">
        <f t="shared" ref="F88:BH88" si="30">F82*F85</f>
        <v>0</v>
      </c>
      <c r="G88" s="44">
        <f t="shared" si="30"/>
        <v>0</v>
      </c>
      <c r="H88" s="44">
        <f t="shared" si="30"/>
        <v>0</v>
      </c>
      <c r="I88" s="44">
        <f t="shared" si="30"/>
        <v>0</v>
      </c>
      <c r="J88" s="44">
        <f t="shared" si="30"/>
        <v>0</v>
      </c>
      <c r="K88" s="44">
        <f t="shared" si="30"/>
        <v>0</v>
      </c>
      <c r="L88" s="44">
        <f t="shared" si="30"/>
        <v>0</v>
      </c>
      <c r="M88" s="44">
        <f t="shared" si="30"/>
        <v>0</v>
      </c>
      <c r="N88" s="44">
        <f t="shared" si="30"/>
        <v>0</v>
      </c>
      <c r="O88" s="44">
        <f t="shared" si="30"/>
        <v>0</v>
      </c>
      <c r="P88" s="44">
        <f t="shared" si="30"/>
        <v>0</v>
      </c>
      <c r="Q88" s="44">
        <f t="shared" si="30"/>
        <v>0</v>
      </c>
      <c r="R88" s="44">
        <f t="shared" si="30"/>
        <v>0</v>
      </c>
      <c r="S88" s="44">
        <f t="shared" si="30"/>
        <v>0</v>
      </c>
      <c r="T88" s="44">
        <f t="shared" si="30"/>
        <v>0</v>
      </c>
      <c r="U88" s="44">
        <f t="shared" si="30"/>
        <v>0</v>
      </c>
      <c r="V88" s="44">
        <f t="shared" si="30"/>
        <v>0</v>
      </c>
      <c r="W88" s="44">
        <f t="shared" si="30"/>
        <v>0</v>
      </c>
      <c r="X88" s="44">
        <f t="shared" si="30"/>
        <v>0</v>
      </c>
      <c r="Y88" s="44">
        <f t="shared" si="30"/>
        <v>0</v>
      </c>
      <c r="Z88" s="44">
        <f t="shared" si="30"/>
        <v>0</v>
      </c>
      <c r="AA88" s="44">
        <f t="shared" si="30"/>
        <v>0</v>
      </c>
      <c r="AB88" s="44">
        <f t="shared" si="30"/>
        <v>0</v>
      </c>
      <c r="AC88" s="44">
        <f t="shared" si="30"/>
        <v>0</v>
      </c>
      <c r="AD88" s="44">
        <f t="shared" si="30"/>
        <v>0</v>
      </c>
      <c r="AE88" s="44">
        <f t="shared" si="30"/>
        <v>0</v>
      </c>
      <c r="AF88" s="44">
        <f t="shared" si="30"/>
        <v>0</v>
      </c>
      <c r="AG88" s="44">
        <f t="shared" si="30"/>
        <v>0</v>
      </c>
      <c r="AH88" s="44">
        <f t="shared" si="30"/>
        <v>0</v>
      </c>
      <c r="AI88" s="44">
        <f t="shared" si="30"/>
        <v>0</v>
      </c>
      <c r="AJ88" s="44">
        <f t="shared" si="30"/>
        <v>0</v>
      </c>
      <c r="AK88" s="44">
        <f t="shared" si="30"/>
        <v>0</v>
      </c>
      <c r="AL88" s="44">
        <f t="shared" si="30"/>
        <v>0</v>
      </c>
      <c r="AM88" s="44">
        <f t="shared" si="30"/>
        <v>0</v>
      </c>
      <c r="AN88" s="44">
        <f t="shared" si="30"/>
        <v>0</v>
      </c>
      <c r="AO88" s="44">
        <f t="shared" si="30"/>
        <v>0</v>
      </c>
      <c r="AP88" s="44">
        <f t="shared" si="30"/>
        <v>0</v>
      </c>
      <c r="AQ88" s="44">
        <f t="shared" si="30"/>
        <v>0</v>
      </c>
      <c r="AR88" s="44">
        <f t="shared" si="30"/>
        <v>0</v>
      </c>
      <c r="AS88" s="44">
        <f t="shared" si="30"/>
        <v>0</v>
      </c>
      <c r="AT88" s="44">
        <f t="shared" si="30"/>
        <v>0</v>
      </c>
      <c r="AU88" s="44">
        <f t="shared" si="30"/>
        <v>0</v>
      </c>
      <c r="AV88" s="44">
        <f t="shared" si="30"/>
        <v>0</v>
      </c>
      <c r="AW88" s="44">
        <f t="shared" si="30"/>
        <v>0</v>
      </c>
      <c r="AX88" s="44">
        <f t="shared" si="30"/>
        <v>0</v>
      </c>
      <c r="AY88" s="44">
        <f t="shared" si="30"/>
        <v>0</v>
      </c>
      <c r="AZ88" s="44">
        <f t="shared" si="30"/>
        <v>0</v>
      </c>
      <c r="BA88" s="44">
        <f t="shared" si="30"/>
        <v>0</v>
      </c>
      <c r="BB88" s="44">
        <f t="shared" si="30"/>
        <v>0</v>
      </c>
      <c r="BC88" s="44">
        <f t="shared" si="30"/>
        <v>0</v>
      </c>
      <c r="BD88" s="44">
        <f t="shared" si="30"/>
        <v>0</v>
      </c>
      <c r="BE88" s="44">
        <f t="shared" si="30"/>
        <v>0</v>
      </c>
      <c r="BF88" s="44">
        <f t="shared" si="30"/>
        <v>0</v>
      </c>
      <c r="BG88" s="44">
        <f t="shared" si="30"/>
        <v>0</v>
      </c>
      <c r="BH88" s="44">
        <f t="shared" si="30"/>
        <v>0</v>
      </c>
    </row>
    <row r="89" spans="1:66" x14ac:dyDescent="0.2">
      <c r="A89" s="105"/>
      <c r="B89" s="106"/>
      <c r="C89" s="107" t="s">
        <v>50</v>
      </c>
      <c r="D89" s="41"/>
      <c r="E89" s="44">
        <f>E83*E85</f>
        <v>58</v>
      </c>
      <c r="F89" s="44">
        <f t="shared" ref="F89:BH89" si="31">F83*F85</f>
        <v>0</v>
      </c>
      <c r="G89" s="44">
        <f t="shared" si="31"/>
        <v>0</v>
      </c>
      <c r="H89" s="44">
        <f t="shared" si="31"/>
        <v>0</v>
      </c>
      <c r="I89" s="44">
        <f t="shared" si="31"/>
        <v>0</v>
      </c>
      <c r="J89" s="44">
        <f t="shared" si="31"/>
        <v>0</v>
      </c>
      <c r="K89" s="44">
        <f t="shared" si="31"/>
        <v>0</v>
      </c>
      <c r="L89" s="44">
        <f t="shared" si="31"/>
        <v>0</v>
      </c>
      <c r="M89" s="44">
        <f t="shared" si="31"/>
        <v>0</v>
      </c>
      <c r="N89" s="44">
        <f t="shared" si="31"/>
        <v>0</v>
      </c>
      <c r="O89" s="44">
        <f t="shared" si="31"/>
        <v>0</v>
      </c>
      <c r="P89" s="44">
        <f t="shared" si="31"/>
        <v>0</v>
      </c>
      <c r="Q89" s="44">
        <f t="shared" si="31"/>
        <v>0</v>
      </c>
      <c r="R89" s="44">
        <f t="shared" si="31"/>
        <v>0</v>
      </c>
      <c r="S89" s="44">
        <f t="shared" si="31"/>
        <v>0</v>
      </c>
      <c r="T89" s="44">
        <f t="shared" si="31"/>
        <v>0</v>
      </c>
      <c r="U89" s="44">
        <f t="shared" si="31"/>
        <v>0</v>
      </c>
      <c r="V89" s="44">
        <f t="shared" si="31"/>
        <v>0</v>
      </c>
      <c r="W89" s="44">
        <f t="shared" si="31"/>
        <v>0</v>
      </c>
      <c r="X89" s="44">
        <f t="shared" si="31"/>
        <v>0</v>
      </c>
      <c r="Y89" s="44">
        <f t="shared" si="31"/>
        <v>0</v>
      </c>
      <c r="Z89" s="44">
        <f t="shared" si="31"/>
        <v>0</v>
      </c>
      <c r="AA89" s="44">
        <f t="shared" si="31"/>
        <v>0</v>
      </c>
      <c r="AB89" s="44">
        <f t="shared" si="31"/>
        <v>0</v>
      </c>
      <c r="AC89" s="44">
        <f t="shared" si="31"/>
        <v>0</v>
      </c>
      <c r="AD89" s="44">
        <f t="shared" si="31"/>
        <v>0</v>
      </c>
      <c r="AE89" s="44">
        <f t="shared" si="31"/>
        <v>0</v>
      </c>
      <c r="AF89" s="44">
        <f t="shared" si="31"/>
        <v>0</v>
      </c>
      <c r="AG89" s="44">
        <f t="shared" si="31"/>
        <v>0</v>
      </c>
      <c r="AH89" s="44">
        <f t="shared" si="31"/>
        <v>0</v>
      </c>
      <c r="AI89" s="44">
        <f t="shared" si="31"/>
        <v>0</v>
      </c>
      <c r="AJ89" s="44">
        <f t="shared" si="31"/>
        <v>0</v>
      </c>
      <c r="AK89" s="44">
        <f t="shared" si="31"/>
        <v>0</v>
      </c>
      <c r="AL89" s="44">
        <f t="shared" si="31"/>
        <v>0</v>
      </c>
      <c r="AM89" s="44">
        <f t="shared" si="31"/>
        <v>0</v>
      </c>
      <c r="AN89" s="44">
        <f t="shared" si="31"/>
        <v>0</v>
      </c>
      <c r="AO89" s="44">
        <f t="shared" si="31"/>
        <v>0</v>
      </c>
      <c r="AP89" s="44">
        <f t="shared" si="31"/>
        <v>0</v>
      </c>
      <c r="AQ89" s="44">
        <f t="shared" si="31"/>
        <v>0</v>
      </c>
      <c r="AR89" s="44">
        <f t="shared" si="31"/>
        <v>0</v>
      </c>
      <c r="AS89" s="44">
        <f t="shared" si="31"/>
        <v>0</v>
      </c>
      <c r="AT89" s="44">
        <f t="shared" si="31"/>
        <v>0</v>
      </c>
      <c r="AU89" s="44">
        <f t="shared" si="31"/>
        <v>0</v>
      </c>
      <c r="AV89" s="44">
        <f t="shared" si="31"/>
        <v>0</v>
      </c>
      <c r="AW89" s="44">
        <f t="shared" si="31"/>
        <v>0</v>
      </c>
      <c r="AX89" s="44">
        <f t="shared" si="31"/>
        <v>0</v>
      </c>
      <c r="AY89" s="44">
        <f t="shared" si="31"/>
        <v>0</v>
      </c>
      <c r="AZ89" s="44">
        <f t="shared" si="31"/>
        <v>0</v>
      </c>
      <c r="BA89" s="44">
        <f t="shared" si="31"/>
        <v>0</v>
      </c>
      <c r="BB89" s="44">
        <f t="shared" si="31"/>
        <v>0</v>
      </c>
      <c r="BC89" s="44">
        <f t="shared" si="31"/>
        <v>0</v>
      </c>
      <c r="BD89" s="44">
        <f t="shared" si="31"/>
        <v>0</v>
      </c>
      <c r="BE89" s="44">
        <f t="shared" si="31"/>
        <v>0</v>
      </c>
      <c r="BF89" s="44">
        <f t="shared" si="31"/>
        <v>0</v>
      </c>
      <c r="BG89" s="44">
        <f t="shared" si="31"/>
        <v>0</v>
      </c>
      <c r="BH89" s="44">
        <f t="shared" si="31"/>
        <v>0</v>
      </c>
    </row>
    <row r="90" spans="1:66" x14ac:dyDescent="0.2">
      <c r="A90" s="105"/>
      <c r="B90" s="106"/>
      <c r="C90" s="107" t="s">
        <v>51</v>
      </c>
      <c r="D90" s="41"/>
      <c r="E90" s="44">
        <f>E84*E85</f>
        <v>0</v>
      </c>
      <c r="F90" s="44">
        <f t="shared" ref="F90:BH90" si="32">F84*F85</f>
        <v>0</v>
      </c>
      <c r="G90" s="44">
        <f t="shared" si="32"/>
        <v>0</v>
      </c>
      <c r="H90" s="44">
        <f t="shared" si="32"/>
        <v>0</v>
      </c>
      <c r="I90" s="44">
        <f t="shared" si="32"/>
        <v>0</v>
      </c>
      <c r="J90" s="44">
        <f t="shared" si="32"/>
        <v>0</v>
      </c>
      <c r="K90" s="44">
        <f t="shared" si="32"/>
        <v>0</v>
      </c>
      <c r="L90" s="44">
        <f t="shared" si="32"/>
        <v>0</v>
      </c>
      <c r="M90" s="44">
        <f t="shared" si="32"/>
        <v>0</v>
      </c>
      <c r="N90" s="44">
        <f t="shared" si="32"/>
        <v>0</v>
      </c>
      <c r="O90" s="44">
        <f t="shared" si="32"/>
        <v>0</v>
      </c>
      <c r="P90" s="44">
        <f t="shared" si="32"/>
        <v>0</v>
      </c>
      <c r="Q90" s="44">
        <f t="shared" si="32"/>
        <v>0</v>
      </c>
      <c r="R90" s="44">
        <f t="shared" si="32"/>
        <v>0</v>
      </c>
      <c r="S90" s="44">
        <f t="shared" si="32"/>
        <v>0</v>
      </c>
      <c r="T90" s="44">
        <f t="shared" si="32"/>
        <v>0</v>
      </c>
      <c r="U90" s="44">
        <f t="shared" si="32"/>
        <v>0</v>
      </c>
      <c r="V90" s="44">
        <f t="shared" si="32"/>
        <v>0</v>
      </c>
      <c r="W90" s="44">
        <f t="shared" si="32"/>
        <v>0</v>
      </c>
      <c r="X90" s="44">
        <f t="shared" si="32"/>
        <v>0</v>
      </c>
      <c r="Y90" s="44">
        <f t="shared" si="32"/>
        <v>0</v>
      </c>
      <c r="Z90" s="44">
        <f t="shared" si="32"/>
        <v>0</v>
      </c>
      <c r="AA90" s="44">
        <f t="shared" si="32"/>
        <v>0</v>
      </c>
      <c r="AB90" s="44">
        <f t="shared" si="32"/>
        <v>0</v>
      </c>
      <c r="AC90" s="44">
        <f t="shared" si="32"/>
        <v>0</v>
      </c>
      <c r="AD90" s="44">
        <f t="shared" si="32"/>
        <v>0</v>
      </c>
      <c r="AE90" s="44">
        <f t="shared" si="32"/>
        <v>0</v>
      </c>
      <c r="AF90" s="44">
        <f t="shared" si="32"/>
        <v>0</v>
      </c>
      <c r="AG90" s="44">
        <f t="shared" si="32"/>
        <v>0</v>
      </c>
      <c r="AH90" s="44">
        <f t="shared" si="32"/>
        <v>0</v>
      </c>
      <c r="AI90" s="44">
        <f t="shared" si="32"/>
        <v>0</v>
      </c>
      <c r="AJ90" s="44">
        <f t="shared" si="32"/>
        <v>0</v>
      </c>
      <c r="AK90" s="44">
        <f t="shared" si="32"/>
        <v>0</v>
      </c>
      <c r="AL90" s="44">
        <f t="shared" si="32"/>
        <v>0</v>
      </c>
      <c r="AM90" s="44">
        <f t="shared" si="32"/>
        <v>0</v>
      </c>
      <c r="AN90" s="44">
        <f t="shared" si="32"/>
        <v>0</v>
      </c>
      <c r="AO90" s="44">
        <f t="shared" si="32"/>
        <v>0</v>
      </c>
      <c r="AP90" s="44">
        <f t="shared" si="32"/>
        <v>0</v>
      </c>
      <c r="AQ90" s="44">
        <f t="shared" si="32"/>
        <v>0</v>
      </c>
      <c r="AR90" s="44">
        <f t="shared" si="32"/>
        <v>0</v>
      </c>
      <c r="AS90" s="44">
        <f t="shared" si="32"/>
        <v>0</v>
      </c>
      <c r="AT90" s="44">
        <f t="shared" si="32"/>
        <v>0</v>
      </c>
      <c r="AU90" s="44">
        <f t="shared" si="32"/>
        <v>0</v>
      </c>
      <c r="AV90" s="44">
        <f t="shared" si="32"/>
        <v>0</v>
      </c>
      <c r="AW90" s="44">
        <f t="shared" si="32"/>
        <v>0</v>
      </c>
      <c r="AX90" s="44">
        <f t="shared" si="32"/>
        <v>0</v>
      </c>
      <c r="AY90" s="44">
        <f t="shared" si="32"/>
        <v>0</v>
      </c>
      <c r="AZ90" s="44">
        <f t="shared" si="32"/>
        <v>0</v>
      </c>
      <c r="BA90" s="44">
        <f t="shared" si="32"/>
        <v>0</v>
      </c>
      <c r="BB90" s="44">
        <f t="shared" si="32"/>
        <v>0</v>
      </c>
      <c r="BC90" s="44">
        <f t="shared" si="32"/>
        <v>0</v>
      </c>
      <c r="BD90" s="44">
        <f t="shared" si="32"/>
        <v>0</v>
      </c>
      <c r="BE90" s="44">
        <f t="shared" si="32"/>
        <v>0</v>
      </c>
      <c r="BF90" s="44">
        <f t="shared" si="32"/>
        <v>0</v>
      </c>
      <c r="BG90" s="44">
        <f t="shared" si="32"/>
        <v>0</v>
      </c>
      <c r="BH90" s="44">
        <f t="shared" si="32"/>
        <v>0</v>
      </c>
    </row>
    <row r="91" spans="1:66" ht="13.8" x14ac:dyDescent="0.25">
      <c r="B91" s="47"/>
      <c r="D91" s="2"/>
      <c r="E91" s="2"/>
      <c r="F91" s="10"/>
      <c r="K91" s="5"/>
      <c r="L91" s="5"/>
      <c r="M91" s="96"/>
      <c r="N91" s="45"/>
      <c r="O91" s="45"/>
      <c r="P91" s="45"/>
      <c r="Q91" s="45"/>
      <c r="R91" s="45"/>
      <c r="S91" s="48"/>
      <c r="T91" s="8"/>
      <c r="U91" s="8"/>
      <c r="V91" s="8"/>
      <c r="W91" s="50"/>
      <c r="X91" s="10"/>
      <c r="Y91" s="10"/>
      <c r="AB91" s="15"/>
      <c r="AC91" s="15"/>
      <c r="AD91" s="15"/>
      <c r="AE91" s="15"/>
      <c r="AF91" s="15"/>
      <c r="AG91" s="15"/>
      <c r="AH91" s="15"/>
      <c r="AI91" s="6"/>
      <c r="AJ91" s="6"/>
      <c r="AK91" s="6"/>
      <c r="AL91" s="6"/>
      <c r="AY91" s="3"/>
    </row>
    <row r="92" spans="1:66" ht="13.8" x14ac:dyDescent="0.2">
      <c r="A92" s="7" t="s">
        <v>40</v>
      </c>
      <c r="B92" s="51"/>
      <c r="C92" s="8"/>
      <c r="D92" s="8"/>
      <c r="F92" s="10"/>
      <c r="G92" s="5"/>
      <c r="N92" s="4"/>
      <c r="Z92" s="12"/>
      <c r="AA92" s="12"/>
      <c r="AB92" s="6"/>
      <c r="AC92" s="6"/>
      <c r="AD92" s="12"/>
      <c r="AE92" s="12"/>
      <c r="AF92" s="6"/>
      <c r="AV92" s="6"/>
    </row>
    <row r="93" spans="1:66" x14ac:dyDescent="0.2">
      <c r="A93" s="14"/>
      <c r="B93" s="13"/>
      <c r="C93" s="14"/>
      <c r="D93" s="14"/>
      <c r="E93" s="52"/>
      <c r="F93" s="10"/>
      <c r="G93" s="10"/>
      <c r="H93" s="10"/>
      <c r="I93" s="10"/>
      <c r="J93" s="15"/>
      <c r="K93" s="15"/>
      <c r="L93" s="15"/>
      <c r="M93" s="53"/>
      <c r="N93" s="10"/>
      <c r="O93" s="10"/>
      <c r="S93" s="10"/>
      <c r="W93" s="10"/>
      <c r="AA93" s="10"/>
      <c r="AB93" s="6"/>
      <c r="AC93" s="6"/>
      <c r="AD93" s="6"/>
      <c r="AE93" s="10"/>
      <c r="AF93" s="6"/>
      <c r="AG93" s="6"/>
      <c r="AH93" s="6"/>
      <c r="AI93" s="10"/>
      <c r="AJ93" s="6"/>
      <c r="AK93" s="6"/>
      <c r="AL93" s="6"/>
      <c r="AM93" s="6"/>
      <c r="AN93" s="10"/>
      <c r="AO93" s="6"/>
      <c r="AP93" s="6"/>
      <c r="AQ93" s="6"/>
      <c r="AR93" s="6"/>
      <c r="AS93" s="6"/>
      <c r="AT93" s="10"/>
      <c r="AU93" s="6"/>
      <c r="AZ93" s="6"/>
    </row>
    <row r="94" spans="1:66" x14ac:dyDescent="0.2">
      <c r="A94" s="34"/>
      <c r="D94" s="28"/>
      <c r="E94" s="197" t="s">
        <v>79</v>
      </c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 t="str">
        <f t="shared" ref="AO94:BH94" si="33">IF(AO95&lt;&gt;"","RS21","")</f>
        <v/>
      </c>
      <c r="AP94" s="197" t="str">
        <f t="shared" si="33"/>
        <v/>
      </c>
      <c r="AQ94" s="197" t="str">
        <f t="shared" si="33"/>
        <v/>
      </c>
      <c r="AR94" s="197" t="str">
        <f t="shared" si="33"/>
        <v/>
      </c>
      <c r="AS94" s="197" t="str">
        <f t="shared" si="33"/>
        <v/>
      </c>
      <c r="AT94" s="197" t="str">
        <f t="shared" si="33"/>
        <v/>
      </c>
      <c r="AU94" s="197" t="str">
        <f t="shared" si="33"/>
        <v/>
      </c>
      <c r="AV94" s="197" t="str">
        <f t="shared" si="33"/>
        <v/>
      </c>
      <c r="AW94" s="197" t="str">
        <f t="shared" si="33"/>
        <v/>
      </c>
      <c r="AX94" s="197" t="str">
        <f t="shared" si="33"/>
        <v/>
      </c>
      <c r="AY94" s="197" t="str">
        <f t="shared" si="33"/>
        <v/>
      </c>
      <c r="AZ94" s="197" t="str">
        <f t="shared" si="33"/>
        <v/>
      </c>
      <c r="BA94" s="197" t="str">
        <f t="shared" si="33"/>
        <v/>
      </c>
      <c r="BB94" s="197" t="str">
        <f t="shared" si="33"/>
        <v/>
      </c>
      <c r="BC94" s="197" t="str">
        <f t="shared" si="33"/>
        <v/>
      </c>
      <c r="BD94" s="197" t="str">
        <f t="shared" si="33"/>
        <v/>
      </c>
      <c r="BE94" s="197" t="str">
        <f t="shared" si="33"/>
        <v/>
      </c>
      <c r="BF94" s="197" t="str">
        <f t="shared" si="33"/>
        <v/>
      </c>
      <c r="BG94" s="197" t="str">
        <f t="shared" si="33"/>
        <v/>
      </c>
      <c r="BH94" s="197" t="str">
        <f t="shared" si="33"/>
        <v/>
      </c>
    </row>
    <row r="95" spans="1:66" s="54" customFormat="1" ht="13.2" x14ac:dyDescent="0.25">
      <c r="A95" s="19" t="s">
        <v>0</v>
      </c>
      <c r="B95" s="20" t="s">
        <v>1</v>
      </c>
      <c r="C95" s="21" t="s">
        <v>2</v>
      </c>
      <c r="D95" s="55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1"/>
      <c r="BI95" s="4"/>
      <c r="BJ95" s="119" t="s">
        <v>48</v>
      </c>
      <c r="BK95" s="4"/>
      <c r="BL95" s="4"/>
      <c r="BM95" s="4"/>
      <c r="BN95" s="4"/>
    </row>
    <row r="96" spans="1:66" s="54" customFormat="1" ht="13.2" x14ac:dyDescent="0.25">
      <c r="A96" s="19" t="s">
        <v>3</v>
      </c>
      <c r="B96" s="24"/>
      <c r="C96" s="21" t="s">
        <v>4</v>
      </c>
      <c r="D96" s="2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4"/>
      <c r="BJ96" s="64"/>
      <c r="BK96" s="4"/>
      <c r="BL96" s="4"/>
      <c r="BM96" s="4"/>
      <c r="BN96" s="4"/>
    </row>
    <row r="97" spans="1:62" ht="13.2" x14ac:dyDescent="0.25">
      <c r="A97" s="25">
        <v>0</v>
      </c>
      <c r="B97" s="76" t="s">
        <v>31</v>
      </c>
      <c r="C97" s="17"/>
      <c r="D97" s="26" t="s">
        <v>7</v>
      </c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85"/>
      <c r="BJ97" s="116">
        <v>1</v>
      </c>
    </row>
    <row r="98" spans="1:62" ht="13.2" x14ac:dyDescent="0.25">
      <c r="A98" s="29">
        <v>8.5</v>
      </c>
      <c r="B98" s="13" t="s">
        <v>32</v>
      </c>
      <c r="C98" s="30" t="s">
        <v>46</v>
      </c>
      <c r="D98" s="31" t="s">
        <v>9</v>
      </c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1"/>
      <c r="BJ98" s="117">
        <v>1</v>
      </c>
    </row>
    <row r="99" spans="1:62" ht="13.2" x14ac:dyDescent="0.25">
      <c r="A99" s="27">
        <v>8.5</v>
      </c>
      <c r="B99" s="8" t="s">
        <v>32</v>
      </c>
      <c r="C99" s="7"/>
      <c r="D99" s="28" t="s">
        <v>7</v>
      </c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4"/>
      <c r="BJ99" s="117">
        <v>1</v>
      </c>
    </row>
    <row r="100" spans="1:62" ht="13.2" x14ac:dyDescent="0.25">
      <c r="A100" s="29">
        <v>14.5</v>
      </c>
      <c r="B100" s="13" t="s">
        <v>29</v>
      </c>
      <c r="C100" s="30" t="s">
        <v>46</v>
      </c>
      <c r="D100" s="31" t="s">
        <v>9</v>
      </c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1"/>
      <c r="BJ100" s="117">
        <v>1</v>
      </c>
    </row>
    <row r="101" spans="1:62" ht="13.2" x14ac:dyDescent="0.25">
      <c r="A101" s="27">
        <v>14.5</v>
      </c>
      <c r="B101" s="8" t="s">
        <v>29</v>
      </c>
      <c r="C101" s="7"/>
      <c r="D101" s="5" t="s">
        <v>7</v>
      </c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4"/>
      <c r="BJ101" s="117">
        <v>1</v>
      </c>
    </row>
    <row r="102" spans="1:62" ht="13.2" x14ac:dyDescent="0.25">
      <c r="A102" s="27">
        <v>16.3</v>
      </c>
      <c r="B102" s="8" t="s">
        <v>28</v>
      </c>
      <c r="C102" s="7" t="s">
        <v>46</v>
      </c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7"/>
      <c r="BJ102" s="117">
        <v>1</v>
      </c>
    </row>
    <row r="103" spans="1:62" ht="13.2" x14ac:dyDescent="0.25">
      <c r="A103" s="27">
        <v>21</v>
      </c>
      <c r="B103" s="8" t="s">
        <v>27</v>
      </c>
      <c r="C103" s="7" t="s">
        <v>46</v>
      </c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  <c r="Y103" s="86"/>
      <c r="Z103" s="86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99"/>
      <c r="BJ103" s="117">
        <v>1</v>
      </c>
    </row>
    <row r="104" spans="1:62" ht="13.2" x14ac:dyDescent="0.25">
      <c r="A104" s="29">
        <v>27.2</v>
      </c>
      <c r="B104" s="13" t="s">
        <v>26</v>
      </c>
      <c r="C104" s="30" t="s">
        <v>47</v>
      </c>
      <c r="D104" s="14" t="s">
        <v>9</v>
      </c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1"/>
      <c r="BJ104" s="118">
        <v>1</v>
      </c>
    </row>
    <row r="105" spans="1:62" ht="13.2" customHeight="1" x14ac:dyDescent="0.2">
      <c r="A105" s="238" t="s">
        <v>89</v>
      </c>
      <c r="B105" s="240" t="s">
        <v>87</v>
      </c>
      <c r="C105" s="37" t="s">
        <v>101</v>
      </c>
      <c r="D105" s="79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</row>
    <row r="106" spans="1:62" ht="13.2" customHeight="1" x14ac:dyDescent="0.2">
      <c r="A106" s="238"/>
      <c r="B106" s="241"/>
      <c r="C106" s="37" t="s">
        <v>73</v>
      </c>
      <c r="D106" s="79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</row>
    <row r="107" spans="1:62" ht="13.2" customHeight="1" x14ac:dyDescent="0.2">
      <c r="A107" s="238"/>
      <c r="B107" s="240" t="s">
        <v>86</v>
      </c>
      <c r="C107" s="37" t="s">
        <v>101</v>
      </c>
      <c r="D107" s="79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80"/>
      <c r="AY107" s="80"/>
      <c r="AZ107" s="80"/>
      <c r="BA107" s="80"/>
      <c r="BB107" s="80"/>
      <c r="BC107" s="80"/>
      <c r="BD107" s="80"/>
      <c r="BE107" s="80"/>
      <c r="BF107" s="80"/>
      <c r="BG107" s="80"/>
      <c r="BH107" s="80"/>
    </row>
    <row r="108" spans="1:62" ht="13.2" x14ac:dyDescent="0.2">
      <c r="A108" s="239"/>
      <c r="B108" s="242"/>
      <c r="C108" s="37" t="s">
        <v>73</v>
      </c>
      <c r="D108" s="35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  <c r="AL108" s="80"/>
      <c r="AM108" s="80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80"/>
      <c r="AY108" s="80"/>
      <c r="AZ108" s="80"/>
      <c r="BA108" s="80"/>
      <c r="BB108" s="80"/>
      <c r="BC108" s="80"/>
      <c r="BD108" s="80"/>
      <c r="BE108" s="80"/>
      <c r="BF108" s="80"/>
      <c r="BG108" s="80"/>
      <c r="BH108" s="80"/>
    </row>
    <row r="109" spans="1:62" x14ac:dyDescent="0.2">
      <c r="A109" s="39"/>
      <c r="B109" s="235"/>
      <c r="C109" s="40" t="s">
        <v>12</v>
      </c>
      <c r="D109" s="41"/>
      <c r="E109" s="42">
        <f t="shared" ref="E109:AJ109" si="34">SUMIF(E97:E104,LARGE(E97:E104,1),$A97:$A104)-SUMIF(E97:E104,SMALL(E97:E104,1),$A97:$A104)</f>
        <v>0</v>
      </c>
      <c r="F109" s="42">
        <f t="shared" si="34"/>
        <v>0</v>
      </c>
      <c r="G109" s="42">
        <f t="shared" si="34"/>
        <v>0</v>
      </c>
      <c r="H109" s="42">
        <f t="shared" si="34"/>
        <v>0</v>
      </c>
      <c r="I109" s="42">
        <f t="shared" si="34"/>
        <v>0</v>
      </c>
      <c r="J109" s="42">
        <f t="shared" si="34"/>
        <v>0</v>
      </c>
      <c r="K109" s="42">
        <f t="shared" si="34"/>
        <v>0</v>
      </c>
      <c r="L109" s="42">
        <f t="shared" si="34"/>
        <v>0</v>
      </c>
      <c r="M109" s="42">
        <f t="shared" si="34"/>
        <v>0</v>
      </c>
      <c r="N109" s="42">
        <f t="shared" si="34"/>
        <v>0</v>
      </c>
      <c r="O109" s="42">
        <f t="shared" si="34"/>
        <v>0</v>
      </c>
      <c r="P109" s="42">
        <f t="shared" si="34"/>
        <v>0</v>
      </c>
      <c r="Q109" s="42">
        <f t="shared" si="34"/>
        <v>0</v>
      </c>
      <c r="R109" s="42">
        <f t="shared" si="34"/>
        <v>0</v>
      </c>
      <c r="S109" s="42">
        <f t="shared" si="34"/>
        <v>0</v>
      </c>
      <c r="T109" s="42">
        <f t="shared" si="34"/>
        <v>0</v>
      </c>
      <c r="U109" s="42">
        <f t="shared" si="34"/>
        <v>0</v>
      </c>
      <c r="V109" s="42">
        <f t="shared" si="34"/>
        <v>0</v>
      </c>
      <c r="W109" s="42">
        <f t="shared" si="34"/>
        <v>0</v>
      </c>
      <c r="X109" s="42">
        <f t="shared" si="34"/>
        <v>0</v>
      </c>
      <c r="Y109" s="42">
        <f t="shared" si="34"/>
        <v>0</v>
      </c>
      <c r="Z109" s="42">
        <f t="shared" si="34"/>
        <v>0</v>
      </c>
      <c r="AA109" s="42">
        <f t="shared" si="34"/>
        <v>0</v>
      </c>
      <c r="AB109" s="42">
        <f t="shared" si="34"/>
        <v>0</v>
      </c>
      <c r="AC109" s="42">
        <f t="shared" si="34"/>
        <v>0</v>
      </c>
      <c r="AD109" s="42">
        <f t="shared" si="34"/>
        <v>0</v>
      </c>
      <c r="AE109" s="42">
        <f t="shared" si="34"/>
        <v>0</v>
      </c>
      <c r="AF109" s="42">
        <f t="shared" si="34"/>
        <v>0</v>
      </c>
      <c r="AG109" s="42">
        <f t="shared" si="34"/>
        <v>0</v>
      </c>
      <c r="AH109" s="42">
        <f t="shared" si="34"/>
        <v>0</v>
      </c>
      <c r="AI109" s="42">
        <f t="shared" si="34"/>
        <v>0</v>
      </c>
      <c r="AJ109" s="42">
        <f t="shared" si="34"/>
        <v>0</v>
      </c>
      <c r="AK109" s="42">
        <f t="shared" ref="AK109:BH109" si="35">SUMIF(AK97:AK104,LARGE(AK97:AK104,1),$A97:$A104)-SUMIF(AK97:AK104,SMALL(AK97:AK104,1),$A97:$A104)</f>
        <v>0</v>
      </c>
      <c r="AL109" s="42">
        <f t="shared" si="35"/>
        <v>0</v>
      </c>
      <c r="AM109" s="42">
        <f t="shared" si="35"/>
        <v>0</v>
      </c>
      <c r="AN109" s="42">
        <f t="shared" si="35"/>
        <v>0</v>
      </c>
      <c r="AO109" s="42">
        <f t="shared" si="35"/>
        <v>0</v>
      </c>
      <c r="AP109" s="42">
        <f t="shared" si="35"/>
        <v>0</v>
      </c>
      <c r="AQ109" s="42">
        <f t="shared" si="35"/>
        <v>0</v>
      </c>
      <c r="AR109" s="42">
        <f t="shared" si="35"/>
        <v>0</v>
      </c>
      <c r="AS109" s="42">
        <f t="shared" si="35"/>
        <v>0</v>
      </c>
      <c r="AT109" s="42">
        <f t="shared" si="35"/>
        <v>0</v>
      </c>
      <c r="AU109" s="42">
        <f t="shared" si="35"/>
        <v>0</v>
      </c>
      <c r="AV109" s="42">
        <f t="shared" si="35"/>
        <v>0</v>
      </c>
      <c r="AW109" s="42">
        <f t="shared" si="35"/>
        <v>0</v>
      </c>
      <c r="AX109" s="42">
        <f t="shared" si="35"/>
        <v>0</v>
      </c>
      <c r="AY109" s="42">
        <f t="shared" si="35"/>
        <v>0</v>
      </c>
      <c r="AZ109" s="42">
        <f t="shared" si="35"/>
        <v>0</v>
      </c>
      <c r="BA109" s="42">
        <f t="shared" si="35"/>
        <v>0</v>
      </c>
      <c r="BB109" s="42">
        <f t="shared" si="35"/>
        <v>0</v>
      </c>
      <c r="BC109" s="42">
        <f t="shared" si="35"/>
        <v>0</v>
      </c>
      <c r="BD109" s="42">
        <f t="shared" si="35"/>
        <v>0</v>
      </c>
      <c r="BE109" s="42">
        <f t="shared" si="35"/>
        <v>0</v>
      </c>
      <c r="BF109" s="42">
        <f t="shared" si="35"/>
        <v>0</v>
      </c>
      <c r="BG109" s="42">
        <f t="shared" si="35"/>
        <v>0</v>
      </c>
      <c r="BH109" s="42">
        <f t="shared" si="35"/>
        <v>0</v>
      </c>
    </row>
    <row r="110" spans="1:62" x14ac:dyDescent="0.2">
      <c r="A110" s="39"/>
      <c r="B110" s="236"/>
      <c r="C110" s="40" t="s">
        <v>42</v>
      </c>
      <c r="D110" s="43"/>
      <c r="E110" s="104">
        <f>IFERROR(LARGE(E97:E104,1)-SMALL(E97:E104,1),0)</f>
        <v>0</v>
      </c>
      <c r="F110" s="104">
        <f t="shared" ref="F110:BH110" si="36">IFERROR(LARGE(F97:F104,1)-SMALL(F97:F104,1),0)</f>
        <v>0</v>
      </c>
      <c r="G110" s="104">
        <f t="shared" si="36"/>
        <v>0</v>
      </c>
      <c r="H110" s="104">
        <f t="shared" si="36"/>
        <v>0</v>
      </c>
      <c r="I110" s="104">
        <f t="shared" si="36"/>
        <v>0</v>
      </c>
      <c r="J110" s="104">
        <f t="shared" si="36"/>
        <v>0</v>
      </c>
      <c r="K110" s="104">
        <f t="shared" si="36"/>
        <v>0</v>
      </c>
      <c r="L110" s="104">
        <f t="shared" si="36"/>
        <v>0</v>
      </c>
      <c r="M110" s="104">
        <f t="shared" si="36"/>
        <v>0</v>
      </c>
      <c r="N110" s="104">
        <f t="shared" si="36"/>
        <v>0</v>
      </c>
      <c r="O110" s="104">
        <f t="shared" si="36"/>
        <v>0</v>
      </c>
      <c r="P110" s="104">
        <f t="shared" si="36"/>
        <v>0</v>
      </c>
      <c r="Q110" s="104">
        <f t="shared" si="36"/>
        <v>0</v>
      </c>
      <c r="R110" s="104">
        <f t="shared" si="36"/>
        <v>0</v>
      </c>
      <c r="S110" s="104">
        <f t="shared" si="36"/>
        <v>0</v>
      </c>
      <c r="T110" s="104">
        <f t="shared" si="36"/>
        <v>0</v>
      </c>
      <c r="U110" s="104">
        <f t="shared" si="36"/>
        <v>0</v>
      </c>
      <c r="V110" s="104">
        <f t="shared" si="36"/>
        <v>0</v>
      </c>
      <c r="W110" s="104">
        <f t="shared" si="36"/>
        <v>0</v>
      </c>
      <c r="X110" s="104">
        <f t="shared" si="36"/>
        <v>0</v>
      </c>
      <c r="Y110" s="104">
        <f t="shared" si="36"/>
        <v>0</v>
      </c>
      <c r="Z110" s="104">
        <f t="shared" si="36"/>
        <v>0</v>
      </c>
      <c r="AA110" s="104">
        <f t="shared" si="36"/>
        <v>0</v>
      </c>
      <c r="AB110" s="104">
        <f t="shared" si="36"/>
        <v>0</v>
      </c>
      <c r="AC110" s="104">
        <f t="shared" si="36"/>
        <v>0</v>
      </c>
      <c r="AD110" s="104">
        <f t="shared" si="36"/>
        <v>0</v>
      </c>
      <c r="AE110" s="104">
        <f t="shared" si="36"/>
        <v>0</v>
      </c>
      <c r="AF110" s="104">
        <f t="shared" si="36"/>
        <v>0</v>
      </c>
      <c r="AG110" s="104">
        <f t="shared" si="36"/>
        <v>0</v>
      </c>
      <c r="AH110" s="104">
        <f t="shared" si="36"/>
        <v>0</v>
      </c>
      <c r="AI110" s="104">
        <f t="shared" si="36"/>
        <v>0</v>
      </c>
      <c r="AJ110" s="104">
        <f t="shared" si="36"/>
        <v>0</v>
      </c>
      <c r="AK110" s="104">
        <f t="shared" si="36"/>
        <v>0</v>
      </c>
      <c r="AL110" s="104">
        <f t="shared" si="36"/>
        <v>0</v>
      </c>
      <c r="AM110" s="104">
        <f t="shared" si="36"/>
        <v>0</v>
      </c>
      <c r="AN110" s="104">
        <f t="shared" si="36"/>
        <v>0</v>
      </c>
      <c r="AO110" s="104">
        <f t="shared" si="36"/>
        <v>0</v>
      </c>
      <c r="AP110" s="104">
        <f t="shared" si="36"/>
        <v>0</v>
      </c>
      <c r="AQ110" s="104">
        <f t="shared" si="36"/>
        <v>0</v>
      </c>
      <c r="AR110" s="104">
        <f t="shared" si="36"/>
        <v>0</v>
      </c>
      <c r="AS110" s="104">
        <f t="shared" si="36"/>
        <v>0</v>
      </c>
      <c r="AT110" s="104">
        <f t="shared" si="36"/>
        <v>0</v>
      </c>
      <c r="AU110" s="104">
        <f t="shared" si="36"/>
        <v>0</v>
      </c>
      <c r="AV110" s="104">
        <f t="shared" si="36"/>
        <v>0</v>
      </c>
      <c r="AW110" s="104">
        <f t="shared" si="36"/>
        <v>0</v>
      </c>
      <c r="AX110" s="104">
        <f t="shared" si="36"/>
        <v>0</v>
      </c>
      <c r="AY110" s="104">
        <f t="shared" si="36"/>
        <v>0</v>
      </c>
      <c r="AZ110" s="104">
        <f t="shared" si="36"/>
        <v>0</v>
      </c>
      <c r="BA110" s="104">
        <f t="shared" si="36"/>
        <v>0</v>
      </c>
      <c r="BB110" s="104">
        <f t="shared" si="36"/>
        <v>0</v>
      </c>
      <c r="BC110" s="104">
        <f t="shared" si="36"/>
        <v>0</v>
      </c>
      <c r="BD110" s="104">
        <f t="shared" si="36"/>
        <v>0</v>
      </c>
      <c r="BE110" s="104">
        <f t="shared" si="36"/>
        <v>0</v>
      </c>
      <c r="BF110" s="104">
        <f t="shared" si="36"/>
        <v>0</v>
      </c>
      <c r="BG110" s="104">
        <f t="shared" si="36"/>
        <v>0</v>
      </c>
      <c r="BH110" s="104">
        <f t="shared" si="36"/>
        <v>0</v>
      </c>
    </row>
    <row r="111" spans="1:62" x14ac:dyDescent="0.2">
      <c r="A111" s="39"/>
      <c r="B111" s="236"/>
      <c r="C111" s="40" t="s">
        <v>46</v>
      </c>
      <c r="D111" s="43"/>
      <c r="E111" s="44" cm="1">
        <f t="array" ref="E111">SUM(IF(($C97:$C104=$C111)*(E97:E104&gt;0),$BJ97:$BJ104),0)</f>
        <v>0</v>
      </c>
      <c r="F111" s="44" cm="1">
        <f t="array" ref="F111">SUM(IF(($C97:$C104=$C111)*(F97:F104&gt;0),$BJ97:$BJ104),0)</f>
        <v>0</v>
      </c>
      <c r="G111" s="44" cm="1">
        <f t="array" ref="G111">SUM(IF(($C97:$C104=$C111)*(G97:G104&gt;0),$BJ97:$BJ104),0)</f>
        <v>0</v>
      </c>
      <c r="H111" s="44" cm="1">
        <f t="array" ref="H111">SUM(IF(($C97:$C104=$C111)*(H97:H104&gt;0),$BJ97:$BJ104),0)</f>
        <v>0</v>
      </c>
      <c r="I111" s="44" cm="1">
        <f t="array" ref="I111">SUM(IF(($C97:$C104=$C111)*(I97:I104&gt;0),$BJ97:$BJ104),0)</f>
        <v>0</v>
      </c>
      <c r="J111" s="44" cm="1">
        <f t="array" ref="J111">SUM(IF(($C97:$C104=$C111)*(J97:J104&gt;0),$BJ97:$BJ104),0)</f>
        <v>0</v>
      </c>
      <c r="K111" s="44" cm="1">
        <f t="array" ref="K111">SUM(IF(($C97:$C104=$C111)*(K97:K104&gt;0),$BJ97:$BJ104),0)</f>
        <v>0</v>
      </c>
      <c r="L111" s="44" cm="1">
        <f t="array" ref="L111">SUM(IF(($C97:$C104=$C111)*(L97:L104&gt;0),$BJ97:$BJ104),0)</f>
        <v>0</v>
      </c>
      <c r="M111" s="44" cm="1">
        <f t="array" ref="M111">SUM(IF(($C97:$C104=$C111)*(M97:M104&gt;0),$BJ97:$BJ104),0)</f>
        <v>0</v>
      </c>
      <c r="N111" s="44" cm="1">
        <f t="array" ref="N111">SUM(IF(($C97:$C104=$C111)*(N97:N104&gt;0),$BJ97:$BJ104),0)</f>
        <v>0</v>
      </c>
      <c r="O111" s="44" cm="1">
        <f t="array" ref="O111">SUM(IF(($C97:$C104=$C111)*(O97:O104&gt;0),$BJ97:$BJ104),0)</f>
        <v>0</v>
      </c>
      <c r="P111" s="44" cm="1">
        <f t="array" ref="P111">SUM(IF(($C97:$C104=$C111)*(P97:P104&gt;0),$BJ97:$BJ104),0)</f>
        <v>0</v>
      </c>
      <c r="Q111" s="44" cm="1">
        <f t="array" ref="Q111">SUM(IF(($C97:$C104=$C111)*(Q97:Q104&gt;0),$BJ97:$BJ104),0)</f>
        <v>0</v>
      </c>
      <c r="R111" s="44" cm="1">
        <f t="array" ref="R111">SUM(IF(($C97:$C104=$C111)*(R97:R104&gt;0),$BJ97:$BJ104),0)</f>
        <v>0</v>
      </c>
      <c r="S111" s="44" cm="1">
        <f t="array" ref="S111">SUM(IF(($C97:$C104=$C111)*(S97:S104&gt;0),$BJ97:$BJ104),0)</f>
        <v>0</v>
      </c>
      <c r="T111" s="44" cm="1">
        <f t="array" ref="T111">SUM(IF(($C97:$C104=$C111)*(T97:T104&gt;0),$BJ97:$BJ104),0)</f>
        <v>0</v>
      </c>
      <c r="U111" s="44" cm="1">
        <f t="array" ref="U111">SUM(IF(($C97:$C104=$C111)*(U97:U104&gt;0),$BJ97:$BJ104),0)</f>
        <v>0</v>
      </c>
      <c r="V111" s="44" cm="1">
        <f t="array" ref="V111">SUM(IF(($C97:$C104=$C111)*(V97:V104&gt;0),$BJ97:$BJ104),0)</f>
        <v>0</v>
      </c>
      <c r="W111" s="44" cm="1">
        <f t="array" ref="W111">SUM(IF(($C97:$C104=$C111)*(W97:W104&gt;0),$BJ97:$BJ104),0)</f>
        <v>0</v>
      </c>
      <c r="X111" s="44" cm="1">
        <f t="array" ref="X111">SUM(IF(($C97:$C104=$C111)*(X97:X104&gt;0),$BJ97:$BJ104),0)</f>
        <v>0</v>
      </c>
      <c r="Y111" s="44" cm="1">
        <f t="array" ref="Y111">SUM(IF(($C97:$C104=$C111)*(Y97:Y104&gt;0),$BJ97:$BJ104),0)</f>
        <v>0</v>
      </c>
      <c r="Z111" s="44" cm="1">
        <f t="array" ref="Z111">SUM(IF(($C97:$C104=$C111)*(Z97:Z104&gt;0),$BJ97:$BJ104),0)</f>
        <v>0</v>
      </c>
      <c r="AA111" s="44" cm="1">
        <f t="array" ref="AA111">SUM(IF(($C97:$C104=$C111)*(AA97:AA104&gt;0),$BJ97:$BJ104),0)</f>
        <v>0</v>
      </c>
      <c r="AB111" s="44" cm="1">
        <f t="array" ref="AB111">SUM(IF(($C97:$C104=$C111)*(AB97:AB104&gt;0),$BJ97:$BJ104),0)</f>
        <v>0</v>
      </c>
      <c r="AC111" s="44" cm="1">
        <f t="array" ref="AC111">SUM(IF(($C97:$C104=$C111)*(AC97:AC104&gt;0),$BJ97:$BJ104),0)</f>
        <v>0</v>
      </c>
      <c r="AD111" s="44" cm="1">
        <f t="array" ref="AD111">SUM(IF(($C97:$C104=$C111)*(AD97:AD104&gt;0),$BJ97:$BJ104),0)</f>
        <v>0</v>
      </c>
      <c r="AE111" s="44" cm="1">
        <f t="array" ref="AE111">SUM(IF(($C97:$C104=$C111)*(AE97:AE104&gt;0),$BJ97:$BJ104),0)</f>
        <v>0</v>
      </c>
      <c r="AF111" s="44" cm="1">
        <f t="array" ref="AF111">SUM(IF(($C97:$C104=$C111)*(AF97:AF104&gt;0),$BJ97:$BJ104),0)</f>
        <v>0</v>
      </c>
      <c r="AG111" s="44" cm="1">
        <f t="array" ref="AG111">SUM(IF(($C97:$C104=$C111)*(AG97:AG104&gt;0),$BJ97:$BJ104),0)</f>
        <v>0</v>
      </c>
      <c r="AH111" s="44" cm="1">
        <f t="array" ref="AH111">SUM(IF(($C97:$C104=$C111)*(AH97:AH104&gt;0),$BJ97:$BJ104),0)</f>
        <v>0</v>
      </c>
      <c r="AI111" s="44" cm="1">
        <f t="array" ref="AI111">SUM(IF(($C97:$C104=$C111)*(AI97:AI104&gt;0),$BJ97:$BJ104),0)</f>
        <v>0</v>
      </c>
      <c r="AJ111" s="44" cm="1">
        <f t="array" ref="AJ111">SUM(IF(($C97:$C104=$C111)*(AJ97:AJ104&gt;0),$BJ97:$BJ104),0)</f>
        <v>0</v>
      </c>
      <c r="AK111" s="44" cm="1">
        <f t="array" ref="AK111">SUM(IF(($C97:$C104=$C111)*(AK97:AK104&gt;0),$BJ97:$BJ104),0)</f>
        <v>0</v>
      </c>
      <c r="AL111" s="44" cm="1">
        <f t="array" ref="AL111">SUM(IF(($C97:$C104=$C111)*(AL97:AL104&gt;0),$BJ97:$BJ104),0)</f>
        <v>0</v>
      </c>
      <c r="AM111" s="44" cm="1">
        <f t="array" ref="AM111">SUM(IF(($C97:$C104=$C111)*(AM97:AM104&gt;0),$BJ97:$BJ104),0)</f>
        <v>0</v>
      </c>
      <c r="AN111" s="44" cm="1">
        <f t="array" ref="AN111">SUM(IF(($C97:$C104=$C111)*(AN97:AN104&gt;0),$BJ97:$BJ104),0)</f>
        <v>0</v>
      </c>
      <c r="AO111" s="44" cm="1">
        <f t="array" ref="AO111">SUM(IF(($C97:$C104=$C111)*(AO97:AO104&gt;0),$BJ97:$BJ104),0)</f>
        <v>0</v>
      </c>
      <c r="AP111" s="44" cm="1">
        <f t="array" ref="AP111">SUM(IF(($C97:$C104=$C111)*(AP97:AP104&gt;0),$BJ97:$BJ104),0)</f>
        <v>0</v>
      </c>
      <c r="AQ111" s="44" cm="1">
        <f t="array" ref="AQ111">SUM(IF(($C97:$C104=$C111)*(AQ97:AQ104&gt;0),$BJ97:$BJ104),0)</f>
        <v>0</v>
      </c>
      <c r="AR111" s="44" cm="1">
        <f t="array" ref="AR111">SUM(IF(($C97:$C104=$C111)*(AR97:AR104&gt;0),$BJ97:$BJ104),0)</f>
        <v>0</v>
      </c>
      <c r="AS111" s="44" cm="1">
        <f t="array" ref="AS111">SUM(IF(($C97:$C104=$C111)*(AS97:AS104&gt;0),$BJ97:$BJ104),0)</f>
        <v>0</v>
      </c>
      <c r="AT111" s="44" cm="1">
        <f t="array" ref="AT111">SUM(IF(($C97:$C104=$C111)*(AT97:AT104&gt;0),$BJ97:$BJ104),0)</f>
        <v>0</v>
      </c>
      <c r="AU111" s="44" cm="1">
        <f t="array" ref="AU111">SUM(IF(($C97:$C104=$C111)*(AU97:AU104&gt;0),$BJ97:$BJ104),0)</f>
        <v>0</v>
      </c>
      <c r="AV111" s="44" cm="1">
        <f t="array" ref="AV111">SUM(IF(($C97:$C104=$C111)*(AV97:AV104&gt;0),$BJ97:$BJ104),0)</f>
        <v>0</v>
      </c>
      <c r="AW111" s="44" cm="1">
        <f t="array" ref="AW111">SUM(IF(($C97:$C104=$C111)*(AW97:AW104&gt;0),$BJ97:$BJ104),0)</f>
        <v>0</v>
      </c>
      <c r="AX111" s="44" cm="1">
        <f t="array" ref="AX111">SUM(IF(($C97:$C104=$C111)*(AX97:AX104&gt;0),$BJ97:$BJ104),0)</f>
        <v>0</v>
      </c>
      <c r="AY111" s="44" cm="1">
        <f t="array" ref="AY111">SUM(IF(($C97:$C104=$C111)*(AY97:AY104&gt;0),$BJ97:$BJ104),0)</f>
        <v>0</v>
      </c>
      <c r="AZ111" s="44" cm="1">
        <f t="array" ref="AZ111">SUM(IF(($C97:$C104=$C111)*(AZ97:AZ104&gt;0),$BJ97:$BJ104),0)</f>
        <v>0</v>
      </c>
      <c r="BA111" s="44" cm="1">
        <f t="array" ref="BA111">SUM(IF(($C97:$C104=$C111)*(BA97:BA104&gt;0),$BJ97:$BJ104),0)</f>
        <v>0</v>
      </c>
      <c r="BB111" s="44" cm="1">
        <f t="array" ref="BB111">SUM(IF(($C97:$C104=$C111)*(BB97:BB104&gt;0),$BJ97:$BJ104),0)</f>
        <v>0</v>
      </c>
      <c r="BC111" s="44" cm="1">
        <f t="array" ref="BC111">SUM(IF(($C97:$C104=$C111)*(BC97:BC104&gt;0),$BJ97:$BJ104),0)</f>
        <v>0</v>
      </c>
      <c r="BD111" s="44" cm="1">
        <f t="array" ref="BD111">SUM(IF(($C97:$C104=$C111)*(BD97:BD104&gt;0),$BJ97:$BJ104),0)</f>
        <v>0</v>
      </c>
      <c r="BE111" s="44" cm="1">
        <f t="array" ref="BE111">SUM(IF(($C97:$C104=$C111)*(BE97:BE104&gt;0),$BJ97:$BJ104),0)</f>
        <v>0</v>
      </c>
      <c r="BF111" s="44" cm="1">
        <f t="array" ref="BF111">SUM(IF(($C97:$C104=$C111)*(BF97:BF104&gt;0),$BJ97:$BJ104),0)</f>
        <v>0</v>
      </c>
      <c r="BG111" s="44" cm="1">
        <f t="array" ref="BG111">SUM(IF(($C97:$C104=$C111)*(BG97:BG104&gt;0),$BJ97:$BJ104),0)</f>
        <v>0</v>
      </c>
      <c r="BH111" s="44" cm="1">
        <f t="array" ref="BH111">SUM(IF(($C97:$C104=$C111)*(BH97:BH104&gt;0),$BJ97:$BJ104),0)</f>
        <v>0</v>
      </c>
    </row>
    <row r="112" spans="1:62" x14ac:dyDescent="0.2">
      <c r="A112" s="39"/>
      <c r="B112" s="236"/>
      <c r="C112" s="40" t="s">
        <v>41</v>
      </c>
      <c r="D112" s="43"/>
      <c r="E112" s="44" cm="1">
        <f t="array" ref="E112">SUM(IF(($C97:$C104=$C112)*(E97:E104&gt;0),$BJ97:$BJ104),0)</f>
        <v>0</v>
      </c>
      <c r="F112" s="44" cm="1">
        <f t="array" ref="F112">SUM(IF(($C97:$C104=$C112)*(F97:F104&gt;0),$BJ97:$BJ104),0)</f>
        <v>0</v>
      </c>
      <c r="G112" s="44" cm="1">
        <f t="array" ref="G112">SUM(IF(($C97:$C104=$C112)*(G97:G104&gt;0),$BJ97:$BJ104),0)</f>
        <v>0</v>
      </c>
      <c r="H112" s="44" cm="1">
        <f t="array" ref="H112">SUM(IF(($C97:$C104=$C112)*(H97:H104&gt;0),$BJ97:$BJ104),0)</f>
        <v>0</v>
      </c>
      <c r="I112" s="44" cm="1">
        <f t="array" ref="I112">SUM(IF(($C97:$C104=$C112)*(I97:I104&gt;0),$BJ97:$BJ104),0)</f>
        <v>0</v>
      </c>
      <c r="J112" s="44" cm="1">
        <f t="array" ref="J112">SUM(IF(($C97:$C104=$C112)*(J97:J104&gt;0),$BJ97:$BJ104),0)</f>
        <v>0</v>
      </c>
      <c r="K112" s="44" cm="1">
        <f t="array" ref="K112">SUM(IF(($C97:$C104=$C112)*(K97:K104&gt;0),$BJ97:$BJ104),0)</f>
        <v>0</v>
      </c>
      <c r="L112" s="44" cm="1">
        <f t="array" ref="L112">SUM(IF(($C97:$C104=$C112)*(L97:L104&gt;0),$BJ97:$BJ104),0)</f>
        <v>0</v>
      </c>
      <c r="M112" s="44" cm="1">
        <f t="array" ref="M112">SUM(IF(($C97:$C104=$C112)*(M97:M104&gt;0),$BJ97:$BJ104),0)</f>
        <v>0</v>
      </c>
      <c r="N112" s="44" cm="1">
        <f t="array" ref="N112">SUM(IF(($C97:$C104=$C112)*(N97:N104&gt;0),$BJ97:$BJ104),0)</f>
        <v>0</v>
      </c>
      <c r="O112" s="44" cm="1">
        <f t="array" ref="O112">SUM(IF(($C97:$C104=$C112)*(O97:O104&gt;0),$BJ97:$BJ104),0)</f>
        <v>0</v>
      </c>
      <c r="P112" s="44" cm="1">
        <f t="array" ref="P112">SUM(IF(($C97:$C104=$C112)*(P97:P104&gt;0),$BJ97:$BJ104),0)</f>
        <v>0</v>
      </c>
      <c r="Q112" s="44" cm="1">
        <f t="array" ref="Q112">SUM(IF(($C97:$C104=$C112)*(Q97:Q104&gt;0),$BJ97:$BJ104),0)</f>
        <v>0</v>
      </c>
      <c r="R112" s="44" cm="1">
        <f t="array" ref="R112">SUM(IF(($C97:$C104=$C112)*(R97:R104&gt;0),$BJ97:$BJ104),0)</f>
        <v>0</v>
      </c>
      <c r="S112" s="44" cm="1">
        <f t="array" ref="S112">SUM(IF(($C97:$C104=$C112)*(S97:S104&gt;0),$BJ97:$BJ104),0)</f>
        <v>0</v>
      </c>
      <c r="T112" s="44" cm="1">
        <f t="array" ref="T112">SUM(IF(($C97:$C104=$C112)*(T97:T104&gt;0),$BJ97:$BJ104),0)</f>
        <v>0</v>
      </c>
      <c r="U112" s="44" cm="1">
        <f t="array" ref="U112">SUM(IF(($C97:$C104=$C112)*(U97:U104&gt;0),$BJ97:$BJ104),0)</f>
        <v>0</v>
      </c>
      <c r="V112" s="44" cm="1">
        <f t="array" ref="V112">SUM(IF(($C97:$C104=$C112)*(V97:V104&gt;0),$BJ97:$BJ104),0)</f>
        <v>0</v>
      </c>
      <c r="W112" s="44" cm="1">
        <f t="array" ref="W112">SUM(IF(($C97:$C104=$C112)*(W97:W104&gt;0),$BJ97:$BJ104),0)</f>
        <v>0</v>
      </c>
      <c r="X112" s="44" cm="1">
        <f t="array" ref="X112">SUM(IF(($C97:$C104=$C112)*(X97:X104&gt;0),$BJ97:$BJ104),0)</f>
        <v>0</v>
      </c>
      <c r="Y112" s="44" cm="1">
        <f t="array" ref="Y112">SUM(IF(($C97:$C104=$C112)*(Y97:Y104&gt;0),$BJ97:$BJ104),0)</f>
        <v>0</v>
      </c>
      <c r="Z112" s="44" cm="1">
        <f t="array" ref="Z112">SUM(IF(($C97:$C104=$C112)*(Z97:Z104&gt;0),$BJ97:$BJ104),0)</f>
        <v>0</v>
      </c>
      <c r="AA112" s="44" cm="1">
        <f t="array" ref="AA112">SUM(IF(($C97:$C104=$C112)*(AA97:AA104&gt;0),$BJ97:$BJ104),0)</f>
        <v>0</v>
      </c>
      <c r="AB112" s="44" cm="1">
        <f t="array" ref="AB112">SUM(IF(($C97:$C104=$C112)*(AB97:AB104&gt;0),$BJ97:$BJ104),0)</f>
        <v>0</v>
      </c>
      <c r="AC112" s="44" cm="1">
        <f t="array" ref="AC112">SUM(IF(($C97:$C104=$C112)*(AC97:AC104&gt;0),$BJ97:$BJ104),0)</f>
        <v>0</v>
      </c>
      <c r="AD112" s="44" cm="1">
        <f t="array" ref="AD112">SUM(IF(($C97:$C104=$C112)*(AD97:AD104&gt;0),$BJ97:$BJ104),0)</f>
        <v>0</v>
      </c>
      <c r="AE112" s="44" cm="1">
        <f t="array" ref="AE112">SUM(IF(($C97:$C104=$C112)*(AE97:AE104&gt;0),$BJ97:$BJ104),0)</f>
        <v>0</v>
      </c>
      <c r="AF112" s="44" cm="1">
        <f t="array" ref="AF112">SUM(IF(($C97:$C104=$C112)*(AF97:AF104&gt;0),$BJ97:$BJ104),0)</f>
        <v>0</v>
      </c>
      <c r="AG112" s="44" cm="1">
        <f t="array" ref="AG112">SUM(IF(($C97:$C104=$C112)*(AG97:AG104&gt;0),$BJ97:$BJ104),0)</f>
        <v>0</v>
      </c>
      <c r="AH112" s="44" cm="1">
        <f t="array" ref="AH112">SUM(IF(($C97:$C104=$C112)*(AH97:AH104&gt;0),$BJ97:$BJ104),0)</f>
        <v>0</v>
      </c>
      <c r="AI112" s="44" cm="1">
        <f t="array" ref="AI112">SUM(IF(($C97:$C104=$C112)*(AI97:AI104&gt;0),$BJ97:$BJ104),0)</f>
        <v>0</v>
      </c>
      <c r="AJ112" s="44" cm="1">
        <f t="array" ref="AJ112">SUM(IF(($C97:$C104=$C112)*(AJ97:AJ104&gt;0),$BJ97:$BJ104),0)</f>
        <v>0</v>
      </c>
      <c r="AK112" s="44" cm="1">
        <f t="array" ref="AK112">SUM(IF(($C97:$C104=$C112)*(AK97:AK104&gt;0),$BJ97:$BJ104),0)</f>
        <v>0</v>
      </c>
      <c r="AL112" s="44" cm="1">
        <f t="array" ref="AL112">SUM(IF(($C97:$C104=$C112)*(AL97:AL104&gt;0),$BJ97:$BJ104),0)</f>
        <v>0</v>
      </c>
      <c r="AM112" s="44" cm="1">
        <f t="array" ref="AM112">SUM(IF(($C97:$C104=$C112)*(AM97:AM104&gt;0),$BJ97:$BJ104),0)</f>
        <v>0</v>
      </c>
      <c r="AN112" s="44" cm="1">
        <f t="array" ref="AN112">SUM(IF(($C97:$C104=$C112)*(AN97:AN104&gt;0),$BJ97:$BJ104),0)</f>
        <v>0</v>
      </c>
      <c r="AO112" s="44" cm="1">
        <f t="array" ref="AO112">SUM(IF(($C97:$C104=$C112)*(AO97:AO104&gt;0),$BJ97:$BJ104),0)</f>
        <v>0</v>
      </c>
      <c r="AP112" s="44" cm="1">
        <f t="array" ref="AP112">SUM(IF(($C97:$C104=$C112)*(AP97:AP104&gt;0),$BJ97:$BJ104),0)</f>
        <v>0</v>
      </c>
      <c r="AQ112" s="44" cm="1">
        <f t="array" ref="AQ112">SUM(IF(($C97:$C104=$C112)*(AQ97:AQ104&gt;0),$BJ97:$BJ104),0)</f>
        <v>0</v>
      </c>
      <c r="AR112" s="44" cm="1">
        <f t="array" ref="AR112">SUM(IF(($C97:$C104=$C112)*(AR97:AR104&gt;0),$BJ97:$BJ104),0)</f>
        <v>0</v>
      </c>
      <c r="AS112" s="44" cm="1">
        <f t="array" ref="AS112">SUM(IF(($C97:$C104=$C112)*(AS97:AS104&gt;0),$BJ97:$BJ104),0)</f>
        <v>0</v>
      </c>
      <c r="AT112" s="44" cm="1">
        <f t="array" ref="AT112">SUM(IF(($C97:$C104=$C112)*(AT97:AT104&gt;0),$BJ97:$BJ104),0)</f>
        <v>0</v>
      </c>
      <c r="AU112" s="44" cm="1">
        <f t="array" ref="AU112">SUM(IF(($C97:$C104=$C112)*(AU97:AU104&gt;0),$BJ97:$BJ104),0)</f>
        <v>0</v>
      </c>
      <c r="AV112" s="44" cm="1">
        <f t="array" ref="AV112">SUM(IF(($C97:$C104=$C112)*(AV97:AV104&gt;0),$BJ97:$BJ104),0)</f>
        <v>0</v>
      </c>
      <c r="AW112" s="44" cm="1">
        <f t="array" ref="AW112">SUM(IF(($C97:$C104=$C112)*(AW97:AW104&gt;0),$BJ97:$BJ104),0)</f>
        <v>0</v>
      </c>
      <c r="AX112" s="44" cm="1">
        <f t="array" ref="AX112">SUM(IF(($C97:$C104=$C112)*(AX97:AX104&gt;0),$BJ97:$BJ104),0)</f>
        <v>0</v>
      </c>
      <c r="AY112" s="44" cm="1">
        <f t="array" ref="AY112">SUM(IF(($C97:$C104=$C112)*(AY97:AY104&gt;0),$BJ97:$BJ104),0)</f>
        <v>0</v>
      </c>
      <c r="AZ112" s="44" cm="1">
        <f t="array" ref="AZ112">SUM(IF(($C97:$C104=$C112)*(AZ97:AZ104&gt;0),$BJ97:$BJ104),0)</f>
        <v>0</v>
      </c>
      <c r="BA112" s="44" cm="1">
        <f t="array" ref="BA112">SUM(IF(($C97:$C104=$C112)*(BA97:BA104&gt;0),$BJ97:$BJ104),0)</f>
        <v>0</v>
      </c>
      <c r="BB112" s="44" cm="1">
        <f t="array" ref="BB112">SUM(IF(($C97:$C104=$C112)*(BB97:BB104&gt;0),$BJ97:$BJ104),0)</f>
        <v>0</v>
      </c>
      <c r="BC112" s="44" cm="1">
        <f t="array" ref="BC112">SUM(IF(($C97:$C104=$C112)*(BC97:BC104&gt;0),$BJ97:$BJ104),0)</f>
        <v>0</v>
      </c>
      <c r="BD112" s="44" cm="1">
        <f t="array" ref="BD112">SUM(IF(($C97:$C104=$C112)*(BD97:BD104&gt;0),$BJ97:$BJ104),0)</f>
        <v>0</v>
      </c>
      <c r="BE112" s="44" cm="1">
        <f t="array" ref="BE112">SUM(IF(($C97:$C104=$C112)*(BE97:BE104&gt;0),$BJ97:$BJ104),0)</f>
        <v>0</v>
      </c>
      <c r="BF112" s="44" cm="1">
        <f t="array" ref="BF112">SUM(IF(($C97:$C104=$C112)*(BF97:BF104&gt;0),$BJ97:$BJ104),0)</f>
        <v>0</v>
      </c>
      <c r="BG112" s="44" cm="1">
        <f t="array" ref="BG112">SUM(IF(($C97:$C104=$C112)*(BG97:BG104&gt;0),$BJ97:$BJ104),0)</f>
        <v>0</v>
      </c>
      <c r="BH112" s="44" cm="1">
        <f t="array" ref="BH112">SUM(IF(($C97:$C104=$C112)*(BH97:BH104&gt;0),$BJ97:$BJ104),0)</f>
        <v>0</v>
      </c>
    </row>
    <row r="113" spans="1:62" x14ac:dyDescent="0.2">
      <c r="A113" s="39"/>
      <c r="B113" s="236"/>
      <c r="C113" s="40" t="s">
        <v>47</v>
      </c>
      <c r="D113" s="43"/>
      <c r="E113" s="44" cm="1">
        <f t="array" ref="E113">SUM(IF(($C97:$C104=$C113)*(E97:E104&gt;0),$BJ97:$BJ104),0)</f>
        <v>0</v>
      </c>
      <c r="F113" s="44" cm="1">
        <f t="array" ref="F113">SUM(IF(($C97:$C104=$C113)*(F97:F104&gt;0),$BJ97:$BJ104),0)</f>
        <v>0</v>
      </c>
      <c r="G113" s="44" cm="1">
        <f t="array" ref="G113">SUM(IF(($C97:$C104=$C113)*(G97:G104&gt;0),$BJ97:$BJ104),0)</f>
        <v>0</v>
      </c>
      <c r="H113" s="44" cm="1">
        <f t="array" ref="H113">SUM(IF(($C97:$C104=$C113)*(H97:H104&gt;0),$BJ97:$BJ104),0)</f>
        <v>0</v>
      </c>
      <c r="I113" s="44" cm="1">
        <f t="array" ref="I113">SUM(IF(($C97:$C104=$C113)*(I97:I104&gt;0),$BJ97:$BJ104),0)</f>
        <v>0</v>
      </c>
      <c r="J113" s="44" cm="1">
        <f t="array" ref="J113">SUM(IF(($C97:$C104=$C113)*(J97:J104&gt;0),$BJ97:$BJ104),0)</f>
        <v>0</v>
      </c>
      <c r="K113" s="44" cm="1">
        <f t="array" ref="K113">SUM(IF(($C97:$C104=$C113)*(K97:K104&gt;0),$BJ97:$BJ104),0)</f>
        <v>0</v>
      </c>
      <c r="L113" s="44" cm="1">
        <f t="array" ref="L113">SUM(IF(($C97:$C104=$C113)*(L97:L104&gt;0),$BJ97:$BJ104),0)</f>
        <v>0</v>
      </c>
      <c r="M113" s="44" cm="1">
        <f t="array" ref="M113">SUM(IF(($C97:$C104=$C113)*(M97:M104&gt;0),$BJ97:$BJ104),0)</f>
        <v>0</v>
      </c>
      <c r="N113" s="44" cm="1">
        <f t="array" ref="N113">SUM(IF(($C97:$C104=$C113)*(N97:N104&gt;0),$BJ97:$BJ104),0)</f>
        <v>0</v>
      </c>
      <c r="O113" s="44" cm="1">
        <f t="array" ref="O113">SUM(IF(($C97:$C104=$C113)*(O97:O104&gt;0),$BJ97:$BJ104),0)</f>
        <v>0</v>
      </c>
      <c r="P113" s="44" cm="1">
        <f t="array" ref="P113">SUM(IF(($C97:$C104=$C113)*(P97:P104&gt;0),$BJ97:$BJ104),0)</f>
        <v>0</v>
      </c>
      <c r="Q113" s="44" cm="1">
        <f t="array" ref="Q113">SUM(IF(($C97:$C104=$C113)*(Q97:Q104&gt;0),$BJ97:$BJ104),0)</f>
        <v>0</v>
      </c>
      <c r="R113" s="44" cm="1">
        <f t="array" ref="R113">SUM(IF(($C97:$C104=$C113)*(R97:R104&gt;0),$BJ97:$BJ104),0)</f>
        <v>0</v>
      </c>
      <c r="S113" s="44" cm="1">
        <f t="array" ref="S113">SUM(IF(($C97:$C104=$C113)*(S97:S104&gt;0),$BJ97:$BJ104),0)</f>
        <v>0</v>
      </c>
      <c r="T113" s="44" cm="1">
        <f t="array" ref="T113">SUM(IF(($C97:$C104=$C113)*(T97:T104&gt;0),$BJ97:$BJ104),0)</f>
        <v>0</v>
      </c>
      <c r="U113" s="44" cm="1">
        <f t="array" ref="U113">SUM(IF(($C97:$C104=$C113)*(U97:U104&gt;0),$BJ97:$BJ104),0)</f>
        <v>0</v>
      </c>
      <c r="V113" s="44" cm="1">
        <f t="array" ref="V113">SUM(IF(($C97:$C104=$C113)*(V97:V104&gt;0),$BJ97:$BJ104),0)</f>
        <v>0</v>
      </c>
      <c r="W113" s="44" cm="1">
        <f t="array" ref="W113">SUM(IF(($C97:$C104=$C113)*(W97:W104&gt;0),$BJ97:$BJ104),0)</f>
        <v>0</v>
      </c>
      <c r="X113" s="44" cm="1">
        <f t="array" ref="X113">SUM(IF(($C97:$C104=$C113)*(X97:X104&gt;0),$BJ97:$BJ104),0)</f>
        <v>0</v>
      </c>
      <c r="Y113" s="44" cm="1">
        <f t="array" ref="Y113">SUM(IF(($C97:$C104=$C113)*(Y97:Y104&gt;0),$BJ97:$BJ104),0)</f>
        <v>0</v>
      </c>
      <c r="Z113" s="44" cm="1">
        <f t="array" ref="Z113">SUM(IF(($C97:$C104=$C113)*(Z97:Z104&gt;0),$BJ97:$BJ104),0)</f>
        <v>0</v>
      </c>
      <c r="AA113" s="44" cm="1">
        <f t="array" ref="AA113">SUM(IF(($C97:$C104=$C113)*(AA97:AA104&gt;0),$BJ97:$BJ104),0)</f>
        <v>0</v>
      </c>
      <c r="AB113" s="44" cm="1">
        <f t="array" ref="AB113">SUM(IF(($C97:$C104=$C113)*(AB97:AB104&gt;0),$BJ97:$BJ104),0)</f>
        <v>0</v>
      </c>
      <c r="AC113" s="44" cm="1">
        <f t="array" ref="AC113">SUM(IF(($C97:$C104=$C113)*(AC97:AC104&gt;0),$BJ97:$BJ104),0)</f>
        <v>0</v>
      </c>
      <c r="AD113" s="44" cm="1">
        <f t="array" ref="AD113">SUM(IF(($C97:$C104=$C113)*(AD97:AD104&gt;0),$BJ97:$BJ104),0)</f>
        <v>0</v>
      </c>
      <c r="AE113" s="44" cm="1">
        <f t="array" ref="AE113">SUM(IF(($C97:$C104=$C113)*(AE97:AE104&gt;0),$BJ97:$BJ104),0)</f>
        <v>0</v>
      </c>
      <c r="AF113" s="44" cm="1">
        <f t="array" ref="AF113">SUM(IF(($C97:$C104=$C113)*(AF97:AF104&gt;0),$BJ97:$BJ104),0)</f>
        <v>0</v>
      </c>
      <c r="AG113" s="44" cm="1">
        <f t="array" ref="AG113">SUM(IF(($C97:$C104=$C113)*(AG97:AG104&gt;0),$BJ97:$BJ104),0)</f>
        <v>0</v>
      </c>
      <c r="AH113" s="44" cm="1">
        <f t="array" ref="AH113">SUM(IF(($C97:$C104=$C113)*(AH97:AH104&gt;0),$BJ97:$BJ104),0)</f>
        <v>0</v>
      </c>
      <c r="AI113" s="44" cm="1">
        <f t="array" ref="AI113">SUM(IF(($C97:$C104=$C113)*(AI97:AI104&gt;0),$BJ97:$BJ104),0)</f>
        <v>0</v>
      </c>
      <c r="AJ113" s="44" cm="1">
        <f t="array" ref="AJ113">SUM(IF(($C97:$C104=$C113)*(AJ97:AJ104&gt;0),$BJ97:$BJ104),0)</f>
        <v>0</v>
      </c>
      <c r="AK113" s="44" cm="1">
        <f t="array" ref="AK113">SUM(IF(($C97:$C104=$C113)*(AK97:AK104&gt;0),$BJ97:$BJ104),0)</f>
        <v>0</v>
      </c>
      <c r="AL113" s="44" cm="1">
        <f t="array" ref="AL113">SUM(IF(($C97:$C104=$C113)*(AL97:AL104&gt;0),$BJ97:$BJ104),0)</f>
        <v>0</v>
      </c>
      <c r="AM113" s="44" cm="1">
        <f t="array" ref="AM113">SUM(IF(($C97:$C104=$C113)*(AM97:AM104&gt;0),$BJ97:$BJ104),0)</f>
        <v>0</v>
      </c>
      <c r="AN113" s="44" cm="1">
        <f t="array" ref="AN113">SUM(IF(($C97:$C104=$C113)*(AN97:AN104&gt;0),$BJ97:$BJ104),0)</f>
        <v>0</v>
      </c>
      <c r="AO113" s="44" cm="1">
        <f t="array" ref="AO113">SUM(IF(($C97:$C104=$C113)*(AO97:AO104&gt;0),$BJ97:$BJ104),0)</f>
        <v>0</v>
      </c>
      <c r="AP113" s="44" cm="1">
        <f t="array" ref="AP113">SUM(IF(($C97:$C104=$C113)*(AP97:AP104&gt;0),$BJ97:$BJ104),0)</f>
        <v>0</v>
      </c>
      <c r="AQ113" s="44" cm="1">
        <f t="array" ref="AQ113">SUM(IF(($C97:$C104=$C113)*(AQ97:AQ104&gt;0),$BJ97:$BJ104),0)</f>
        <v>0</v>
      </c>
      <c r="AR113" s="44" cm="1">
        <f t="array" ref="AR113">SUM(IF(($C97:$C104=$C113)*(AR97:AR104&gt;0),$BJ97:$BJ104),0)</f>
        <v>0</v>
      </c>
      <c r="AS113" s="44" cm="1">
        <f t="array" ref="AS113">SUM(IF(($C97:$C104=$C113)*(AS97:AS104&gt;0),$BJ97:$BJ104),0)</f>
        <v>0</v>
      </c>
      <c r="AT113" s="44" cm="1">
        <f t="array" ref="AT113">SUM(IF(($C97:$C104=$C113)*(AT97:AT104&gt;0),$BJ97:$BJ104),0)</f>
        <v>0</v>
      </c>
      <c r="AU113" s="44" cm="1">
        <f t="array" ref="AU113">SUM(IF(($C97:$C104=$C113)*(AU97:AU104&gt;0),$BJ97:$BJ104),0)</f>
        <v>0</v>
      </c>
      <c r="AV113" s="44" cm="1">
        <f t="array" ref="AV113">SUM(IF(($C97:$C104=$C113)*(AV97:AV104&gt;0),$BJ97:$BJ104),0)</f>
        <v>0</v>
      </c>
      <c r="AW113" s="44" cm="1">
        <f t="array" ref="AW113">SUM(IF(($C97:$C104=$C113)*(AW97:AW104&gt;0),$BJ97:$BJ104),0)</f>
        <v>0</v>
      </c>
      <c r="AX113" s="44" cm="1">
        <f t="array" ref="AX113">SUM(IF(($C97:$C104=$C113)*(AX97:AX104&gt;0),$BJ97:$BJ104),0)</f>
        <v>0</v>
      </c>
      <c r="AY113" s="44" cm="1">
        <f t="array" ref="AY113">SUM(IF(($C97:$C104=$C113)*(AY97:AY104&gt;0),$BJ97:$BJ104),0)</f>
        <v>0</v>
      </c>
      <c r="AZ113" s="44" cm="1">
        <f t="array" ref="AZ113">SUM(IF(($C97:$C104=$C113)*(AZ97:AZ104&gt;0),$BJ97:$BJ104),0)</f>
        <v>0</v>
      </c>
      <c r="BA113" s="44" cm="1">
        <f t="array" ref="BA113">SUM(IF(($C97:$C104=$C113)*(BA97:BA104&gt;0),$BJ97:$BJ104),0)</f>
        <v>0</v>
      </c>
      <c r="BB113" s="44" cm="1">
        <f t="array" ref="BB113">SUM(IF(($C97:$C104=$C113)*(BB97:BB104&gt;0),$BJ97:$BJ104),0)</f>
        <v>0</v>
      </c>
      <c r="BC113" s="44" cm="1">
        <f t="array" ref="BC113">SUM(IF(($C97:$C104=$C113)*(BC97:BC104&gt;0),$BJ97:$BJ104),0)</f>
        <v>0</v>
      </c>
      <c r="BD113" s="44" cm="1">
        <f t="array" ref="BD113">SUM(IF(($C97:$C104=$C113)*(BD97:BD104&gt;0),$BJ97:$BJ104),0)</f>
        <v>0</v>
      </c>
      <c r="BE113" s="44" cm="1">
        <f t="array" ref="BE113">SUM(IF(($C97:$C104=$C113)*(BE97:BE104&gt;0),$BJ97:$BJ104),0)</f>
        <v>0</v>
      </c>
      <c r="BF113" s="44" cm="1">
        <f t="array" ref="BF113">SUM(IF(($C97:$C104=$C113)*(BF97:BF104&gt;0),$BJ97:$BJ104),0)</f>
        <v>0</v>
      </c>
      <c r="BG113" s="44" cm="1">
        <f t="array" ref="BG113">SUM(IF(($C97:$C104=$C113)*(BG97:BG104&gt;0),$BJ97:$BJ104),0)</f>
        <v>0</v>
      </c>
      <c r="BH113" s="44" cm="1">
        <f t="array" ref="BH113">SUM(IF(($C97:$C104=$C113)*(BH97:BH104&gt;0),$BJ97:$BJ104),0)</f>
        <v>0</v>
      </c>
    </row>
    <row r="114" spans="1:62" x14ac:dyDescent="0.2">
      <c r="A114" s="39"/>
      <c r="B114" s="236"/>
      <c r="C114" s="40" t="s">
        <v>13</v>
      </c>
      <c r="D114" s="43"/>
      <c r="E114" s="44">
        <f t="shared" ref="E114:AJ114" si="37">IFERROR(VLOOKUP(E96,$A$183:$C$193,3,FALSE),0)</f>
        <v>0</v>
      </c>
      <c r="F114" s="44">
        <f t="shared" si="37"/>
        <v>0</v>
      </c>
      <c r="G114" s="44">
        <f t="shared" si="37"/>
        <v>0</v>
      </c>
      <c r="H114" s="44">
        <f t="shared" si="37"/>
        <v>0</v>
      </c>
      <c r="I114" s="44">
        <f t="shared" si="37"/>
        <v>0</v>
      </c>
      <c r="J114" s="44">
        <f t="shared" si="37"/>
        <v>0</v>
      </c>
      <c r="K114" s="44">
        <f t="shared" si="37"/>
        <v>0</v>
      </c>
      <c r="L114" s="44">
        <f t="shared" si="37"/>
        <v>0</v>
      </c>
      <c r="M114" s="44">
        <f t="shared" si="37"/>
        <v>0</v>
      </c>
      <c r="N114" s="44">
        <f t="shared" si="37"/>
        <v>0</v>
      </c>
      <c r="O114" s="44">
        <f t="shared" si="37"/>
        <v>0</v>
      </c>
      <c r="P114" s="44">
        <f t="shared" si="37"/>
        <v>0</v>
      </c>
      <c r="Q114" s="44">
        <f t="shared" si="37"/>
        <v>0</v>
      </c>
      <c r="R114" s="44">
        <f t="shared" si="37"/>
        <v>0</v>
      </c>
      <c r="S114" s="44">
        <f t="shared" si="37"/>
        <v>0</v>
      </c>
      <c r="T114" s="44">
        <f t="shared" si="37"/>
        <v>0</v>
      </c>
      <c r="U114" s="44">
        <f t="shared" si="37"/>
        <v>0</v>
      </c>
      <c r="V114" s="44">
        <f t="shared" si="37"/>
        <v>0</v>
      </c>
      <c r="W114" s="44">
        <f t="shared" si="37"/>
        <v>0</v>
      </c>
      <c r="X114" s="44">
        <f t="shared" si="37"/>
        <v>0</v>
      </c>
      <c r="Y114" s="44">
        <f t="shared" si="37"/>
        <v>0</v>
      </c>
      <c r="Z114" s="44">
        <f t="shared" si="37"/>
        <v>0</v>
      </c>
      <c r="AA114" s="44">
        <f t="shared" si="37"/>
        <v>0</v>
      </c>
      <c r="AB114" s="44">
        <f t="shared" si="37"/>
        <v>0</v>
      </c>
      <c r="AC114" s="44">
        <f t="shared" si="37"/>
        <v>0</v>
      </c>
      <c r="AD114" s="44">
        <f t="shared" si="37"/>
        <v>0</v>
      </c>
      <c r="AE114" s="44">
        <f t="shared" si="37"/>
        <v>0</v>
      </c>
      <c r="AF114" s="44">
        <f t="shared" si="37"/>
        <v>0</v>
      </c>
      <c r="AG114" s="44">
        <f t="shared" si="37"/>
        <v>0</v>
      </c>
      <c r="AH114" s="44">
        <f t="shared" si="37"/>
        <v>0</v>
      </c>
      <c r="AI114" s="44">
        <f t="shared" si="37"/>
        <v>0</v>
      </c>
      <c r="AJ114" s="44">
        <f t="shared" si="37"/>
        <v>0</v>
      </c>
      <c r="AK114" s="44">
        <f t="shared" ref="AK114:BH114" si="38">IFERROR(VLOOKUP(AK96,$A$183:$C$193,3,FALSE),0)</f>
        <v>0</v>
      </c>
      <c r="AL114" s="44">
        <f t="shared" si="38"/>
        <v>0</v>
      </c>
      <c r="AM114" s="44">
        <f t="shared" si="38"/>
        <v>0</v>
      </c>
      <c r="AN114" s="44">
        <f t="shared" si="38"/>
        <v>0</v>
      </c>
      <c r="AO114" s="44">
        <f t="shared" si="38"/>
        <v>0</v>
      </c>
      <c r="AP114" s="44">
        <f t="shared" si="38"/>
        <v>0</v>
      </c>
      <c r="AQ114" s="44">
        <f t="shared" si="38"/>
        <v>0</v>
      </c>
      <c r="AR114" s="44">
        <f t="shared" si="38"/>
        <v>0</v>
      </c>
      <c r="AS114" s="44">
        <f t="shared" si="38"/>
        <v>0</v>
      </c>
      <c r="AT114" s="44">
        <f t="shared" si="38"/>
        <v>0</v>
      </c>
      <c r="AU114" s="44">
        <f t="shared" si="38"/>
        <v>0</v>
      </c>
      <c r="AV114" s="44">
        <f t="shared" si="38"/>
        <v>0</v>
      </c>
      <c r="AW114" s="44">
        <f t="shared" si="38"/>
        <v>0</v>
      </c>
      <c r="AX114" s="44">
        <f t="shared" si="38"/>
        <v>0</v>
      </c>
      <c r="AY114" s="44">
        <f t="shared" si="38"/>
        <v>0</v>
      </c>
      <c r="AZ114" s="44">
        <f t="shared" si="38"/>
        <v>0</v>
      </c>
      <c r="BA114" s="44">
        <f t="shared" si="38"/>
        <v>0</v>
      </c>
      <c r="BB114" s="44">
        <f t="shared" si="38"/>
        <v>0</v>
      </c>
      <c r="BC114" s="44">
        <f t="shared" si="38"/>
        <v>0</v>
      </c>
      <c r="BD114" s="44">
        <f t="shared" si="38"/>
        <v>0</v>
      </c>
      <c r="BE114" s="44">
        <f t="shared" si="38"/>
        <v>0</v>
      </c>
      <c r="BF114" s="44">
        <f t="shared" si="38"/>
        <v>0</v>
      </c>
      <c r="BG114" s="44">
        <f t="shared" si="38"/>
        <v>0</v>
      </c>
      <c r="BH114" s="44">
        <f t="shared" si="38"/>
        <v>0</v>
      </c>
    </row>
    <row r="115" spans="1:62" x14ac:dyDescent="0.2">
      <c r="A115" s="39"/>
      <c r="B115" s="237"/>
      <c r="C115" s="40" t="s">
        <v>14</v>
      </c>
      <c r="D115" s="43"/>
      <c r="E115" s="44">
        <f>E109*E114</f>
        <v>0</v>
      </c>
      <c r="F115" s="44">
        <f t="shared" ref="F115:BH115" si="39">F109*F114</f>
        <v>0</v>
      </c>
      <c r="G115" s="44">
        <f t="shared" si="39"/>
        <v>0</v>
      </c>
      <c r="H115" s="44">
        <f t="shared" si="39"/>
        <v>0</v>
      </c>
      <c r="I115" s="44">
        <f t="shared" si="39"/>
        <v>0</v>
      </c>
      <c r="J115" s="44">
        <f t="shared" si="39"/>
        <v>0</v>
      </c>
      <c r="K115" s="44">
        <f t="shared" si="39"/>
        <v>0</v>
      </c>
      <c r="L115" s="44">
        <f t="shared" si="39"/>
        <v>0</v>
      </c>
      <c r="M115" s="44">
        <f t="shared" si="39"/>
        <v>0</v>
      </c>
      <c r="N115" s="44">
        <f t="shared" si="39"/>
        <v>0</v>
      </c>
      <c r="O115" s="44">
        <f t="shared" si="39"/>
        <v>0</v>
      </c>
      <c r="P115" s="44">
        <f t="shared" si="39"/>
        <v>0</v>
      </c>
      <c r="Q115" s="44">
        <f t="shared" si="39"/>
        <v>0</v>
      </c>
      <c r="R115" s="44">
        <f t="shared" si="39"/>
        <v>0</v>
      </c>
      <c r="S115" s="44">
        <f t="shared" si="39"/>
        <v>0</v>
      </c>
      <c r="T115" s="44">
        <f t="shared" si="39"/>
        <v>0</v>
      </c>
      <c r="U115" s="44">
        <f t="shared" si="39"/>
        <v>0</v>
      </c>
      <c r="V115" s="44">
        <f t="shared" si="39"/>
        <v>0</v>
      </c>
      <c r="W115" s="44">
        <f t="shared" si="39"/>
        <v>0</v>
      </c>
      <c r="X115" s="44">
        <f t="shared" si="39"/>
        <v>0</v>
      </c>
      <c r="Y115" s="44">
        <f t="shared" si="39"/>
        <v>0</v>
      </c>
      <c r="Z115" s="44">
        <f t="shared" si="39"/>
        <v>0</v>
      </c>
      <c r="AA115" s="44">
        <f t="shared" si="39"/>
        <v>0</v>
      </c>
      <c r="AB115" s="44">
        <f t="shared" si="39"/>
        <v>0</v>
      </c>
      <c r="AC115" s="44">
        <f t="shared" si="39"/>
        <v>0</v>
      </c>
      <c r="AD115" s="44">
        <f t="shared" si="39"/>
        <v>0</v>
      </c>
      <c r="AE115" s="44">
        <f t="shared" si="39"/>
        <v>0</v>
      </c>
      <c r="AF115" s="44">
        <f t="shared" si="39"/>
        <v>0</v>
      </c>
      <c r="AG115" s="44">
        <f t="shared" si="39"/>
        <v>0</v>
      </c>
      <c r="AH115" s="44">
        <f t="shared" si="39"/>
        <v>0</v>
      </c>
      <c r="AI115" s="44">
        <f t="shared" si="39"/>
        <v>0</v>
      </c>
      <c r="AJ115" s="44">
        <f t="shared" si="39"/>
        <v>0</v>
      </c>
      <c r="AK115" s="44">
        <f t="shared" si="39"/>
        <v>0</v>
      </c>
      <c r="AL115" s="44">
        <f t="shared" si="39"/>
        <v>0</v>
      </c>
      <c r="AM115" s="44">
        <f t="shared" si="39"/>
        <v>0</v>
      </c>
      <c r="AN115" s="44">
        <f t="shared" si="39"/>
        <v>0</v>
      </c>
      <c r="AO115" s="44">
        <f t="shared" si="39"/>
        <v>0</v>
      </c>
      <c r="AP115" s="44">
        <f t="shared" si="39"/>
        <v>0</v>
      </c>
      <c r="AQ115" s="44">
        <f t="shared" si="39"/>
        <v>0</v>
      </c>
      <c r="AR115" s="44">
        <f t="shared" si="39"/>
        <v>0</v>
      </c>
      <c r="AS115" s="44">
        <f t="shared" si="39"/>
        <v>0</v>
      </c>
      <c r="AT115" s="44">
        <f t="shared" si="39"/>
        <v>0</v>
      </c>
      <c r="AU115" s="44">
        <f t="shared" si="39"/>
        <v>0</v>
      </c>
      <c r="AV115" s="44">
        <f t="shared" si="39"/>
        <v>0</v>
      </c>
      <c r="AW115" s="44">
        <f t="shared" si="39"/>
        <v>0</v>
      </c>
      <c r="AX115" s="44">
        <f t="shared" si="39"/>
        <v>0</v>
      </c>
      <c r="AY115" s="44">
        <f t="shared" si="39"/>
        <v>0</v>
      </c>
      <c r="AZ115" s="44">
        <f t="shared" si="39"/>
        <v>0</v>
      </c>
      <c r="BA115" s="44">
        <f t="shared" si="39"/>
        <v>0</v>
      </c>
      <c r="BB115" s="44">
        <f t="shared" si="39"/>
        <v>0</v>
      </c>
      <c r="BC115" s="44">
        <f t="shared" si="39"/>
        <v>0</v>
      </c>
      <c r="BD115" s="44">
        <f t="shared" si="39"/>
        <v>0</v>
      </c>
      <c r="BE115" s="44">
        <f t="shared" si="39"/>
        <v>0</v>
      </c>
      <c r="BF115" s="44">
        <f t="shared" si="39"/>
        <v>0</v>
      </c>
      <c r="BG115" s="44">
        <f t="shared" si="39"/>
        <v>0</v>
      </c>
      <c r="BH115" s="44">
        <f t="shared" si="39"/>
        <v>0</v>
      </c>
    </row>
    <row r="116" spans="1:62" x14ac:dyDescent="0.2">
      <c r="A116" s="39"/>
      <c r="B116" s="39"/>
      <c r="C116" s="107" t="s">
        <v>43</v>
      </c>
      <c r="D116" s="41"/>
      <c r="E116" s="108">
        <f>E110*E114</f>
        <v>0</v>
      </c>
      <c r="F116" s="108">
        <f t="shared" ref="F116:BH116" si="40">F110*F114</f>
        <v>0</v>
      </c>
      <c r="G116" s="108">
        <f t="shared" si="40"/>
        <v>0</v>
      </c>
      <c r="H116" s="108">
        <f t="shared" si="40"/>
        <v>0</v>
      </c>
      <c r="I116" s="108">
        <f t="shared" si="40"/>
        <v>0</v>
      </c>
      <c r="J116" s="108">
        <f t="shared" si="40"/>
        <v>0</v>
      </c>
      <c r="K116" s="108">
        <f t="shared" si="40"/>
        <v>0</v>
      </c>
      <c r="L116" s="108">
        <f t="shared" si="40"/>
        <v>0</v>
      </c>
      <c r="M116" s="108">
        <f t="shared" si="40"/>
        <v>0</v>
      </c>
      <c r="N116" s="108">
        <f t="shared" si="40"/>
        <v>0</v>
      </c>
      <c r="O116" s="108">
        <f t="shared" si="40"/>
        <v>0</v>
      </c>
      <c r="P116" s="108">
        <f t="shared" si="40"/>
        <v>0</v>
      </c>
      <c r="Q116" s="108">
        <f t="shared" si="40"/>
        <v>0</v>
      </c>
      <c r="R116" s="108">
        <f t="shared" si="40"/>
        <v>0</v>
      </c>
      <c r="S116" s="108">
        <f t="shared" si="40"/>
        <v>0</v>
      </c>
      <c r="T116" s="108">
        <f t="shared" si="40"/>
        <v>0</v>
      </c>
      <c r="U116" s="108">
        <f t="shared" si="40"/>
        <v>0</v>
      </c>
      <c r="V116" s="108">
        <f t="shared" si="40"/>
        <v>0</v>
      </c>
      <c r="W116" s="108">
        <f t="shared" si="40"/>
        <v>0</v>
      </c>
      <c r="X116" s="108">
        <f t="shared" si="40"/>
        <v>0</v>
      </c>
      <c r="Y116" s="108">
        <f t="shared" si="40"/>
        <v>0</v>
      </c>
      <c r="Z116" s="108">
        <f t="shared" si="40"/>
        <v>0</v>
      </c>
      <c r="AA116" s="108">
        <f t="shared" si="40"/>
        <v>0</v>
      </c>
      <c r="AB116" s="108">
        <f t="shared" si="40"/>
        <v>0</v>
      </c>
      <c r="AC116" s="108">
        <f t="shared" si="40"/>
        <v>0</v>
      </c>
      <c r="AD116" s="108">
        <f t="shared" si="40"/>
        <v>0</v>
      </c>
      <c r="AE116" s="108">
        <f t="shared" si="40"/>
        <v>0</v>
      </c>
      <c r="AF116" s="108">
        <f t="shared" si="40"/>
        <v>0</v>
      </c>
      <c r="AG116" s="108">
        <f t="shared" si="40"/>
        <v>0</v>
      </c>
      <c r="AH116" s="108">
        <f t="shared" si="40"/>
        <v>0</v>
      </c>
      <c r="AI116" s="108">
        <f t="shared" si="40"/>
        <v>0</v>
      </c>
      <c r="AJ116" s="108">
        <f t="shared" si="40"/>
        <v>0</v>
      </c>
      <c r="AK116" s="108">
        <f t="shared" si="40"/>
        <v>0</v>
      </c>
      <c r="AL116" s="108">
        <f t="shared" si="40"/>
        <v>0</v>
      </c>
      <c r="AM116" s="108">
        <f t="shared" si="40"/>
        <v>0</v>
      </c>
      <c r="AN116" s="108">
        <f t="shared" si="40"/>
        <v>0</v>
      </c>
      <c r="AO116" s="108">
        <f t="shared" si="40"/>
        <v>0</v>
      </c>
      <c r="AP116" s="108">
        <f t="shared" si="40"/>
        <v>0</v>
      </c>
      <c r="AQ116" s="108">
        <f t="shared" si="40"/>
        <v>0</v>
      </c>
      <c r="AR116" s="108">
        <f t="shared" si="40"/>
        <v>0</v>
      </c>
      <c r="AS116" s="108">
        <f t="shared" si="40"/>
        <v>0</v>
      </c>
      <c r="AT116" s="108">
        <f t="shared" si="40"/>
        <v>0</v>
      </c>
      <c r="AU116" s="108">
        <f t="shared" si="40"/>
        <v>0</v>
      </c>
      <c r="AV116" s="108">
        <f t="shared" si="40"/>
        <v>0</v>
      </c>
      <c r="AW116" s="108">
        <f t="shared" si="40"/>
        <v>0</v>
      </c>
      <c r="AX116" s="108">
        <f t="shared" si="40"/>
        <v>0</v>
      </c>
      <c r="AY116" s="108">
        <f t="shared" si="40"/>
        <v>0</v>
      </c>
      <c r="AZ116" s="108">
        <f t="shared" si="40"/>
        <v>0</v>
      </c>
      <c r="BA116" s="108">
        <f t="shared" si="40"/>
        <v>0</v>
      </c>
      <c r="BB116" s="108">
        <f t="shared" si="40"/>
        <v>0</v>
      </c>
      <c r="BC116" s="108">
        <f t="shared" si="40"/>
        <v>0</v>
      </c>
      <c r="BD116" s="108">
        <f t="shared" si="40"/>
        <v>0</v>
      </c>
      <c r="BE116" s="108">
        <f t="shared" si="40"/>
        <v>0</v>
      </c>
      <c r="BF116" s="108">
        <f t="shared" si="40"/>
        <v>0</v>
      </c>
      <c r="BG116" s="108">
        <f t="shared" si="40"/>
        <v>0</v>
      </c>
      <c r="BH116" s="108">
        <f t="shared" si="40"/>
        <v>0</v>
      </c>
    </row>
    <row r="117" spans="1:62" x14ac:dyDescent="0.2">
      <c r="A117" s="105"/>
      <c r="B117" s="106"/>
      <c r="C117" s="107" t="s">
        <v>49</v>
      </c>
      <c r="D117" s="41"/>
      <c r="E117" s="44">
        <f>E111*E114</f>
        <v>0</v>
      </c>
      <c r="F117" s="44">
        <f t="shared" ref="F117:BH117" si="41">F111*F114</f>
        <v>0</v>
      </c>
      <c r="G117" s="44">
        <f t="shared" si="41"/>
        <v>0</v>
      </c>
      <c r="H117" s="44">
        <f t="shared" si="41"/>
        <v>0</v>
      </c>
      <c r="I117" s="44">
        <f t="shared" si="41"/>
        <v>0</v>
      </c>
      <c r="J117" s="44">
        <f t="shared" si="41"/>
        <v>0</v>
      </c>
      <c r="K117" s="44">
        <f t="shared" si="41"/>
        <v>0</v>
      </c>
      <c r="L117" s="44">
        <f t="shared" si="41"/>
        <v>0</v>
      </c>
      <c r="M117" s="44">
        <f t="shared" si="41"/>
        <v>0</v>
      </c>
      <c r="N117" s="44">
        <f t="shared" si="41"/>
        <v>0</v>
      </c>
      <c r="O117" s="44">
        <f t="shared" si="41"/>
        <v>0</v>
      </c>
      <c r="P117" s="44">
        <f t="shared" si="41"/>
        <v>0</v>
      </c>
      <c r="Q117" s="44">
        <f t="shared" si="41"/>
        <v>0</v>
      </c>
      <c r="R117" s="44">
        <f t="shared" si="41"/>
        <v>0</v>
      </c>
      <c r="S117" s="44">
        <f t="shared" si="41"/>
        <v>0</v>
      </c>
      <c r="T117" s="44">
        <f t="shared" si="41"/>
        <v>0</v>
      </c>
      <c r="U117" s="44">
        <f t="shared" si="41"/>
        <v>0</v>
      </c>
      <c r="V117" s="44">
        <f t="shared" si="41"/>
        <v>0</v>
      </c>
      <c r="W117" s="44">
        <f t="shared" si="41"/>
        <v>0</v>
      </c>
      <c r="X117" s="44">
        <f t="shared" si="41"/>
        <v>0</v>
      </c>
      <c r="Y117" s="44">
        <f t="shared" si="41"/>
        <v>0</v>
      </c>
      <c r="Z117" s="44">
        <f t="shared" si="41"/>
        <v>0</v>
      </c>
      <c r="AA117" s="44">
        <f t="shared" si="41"/>
        <v>0</v>
      </c>
      <c r="AB117" s="44">
        <f t="shared" si="41"/>
        <v>0</v>
      </c>
      <c r="AC117" s="44">
        <f t="shared" si="41"/>
        <v>0</v>
      </c>
      <c r="AD117" s="44">
        <f t="shared" si="41"/>
        <v>0</v>
      </c>
      <c r="AE117" s="44">
        <f t="shared" si="41"/>
        <v>0</v>
      </c>
      <c r="AF117" s="44">
        <f t="shared" si="41"/>
        <v>0</v>
      </c>
      <c r="AG117" s="44">
        <f t="shared" si="41"/>
        <v>0</v>
      </c>
      <c r="AH117" s="44">
        <f t="shared" si="41"/>
        <v>0</v>
      </c>
      <c r="AI117" s="44">
        <f t="shared" si="41"/>
        <v>0</v>
      </c>
      <c r="AJ117" s="44">
        <f t="shared" si="41"/>
        <v>0</v>
      </c>
      <c r="AK117" s="44">
        <f t="shared" si="41"/>
        <v>0</v>
      </c>
      <c r="AL117" s="44">
        <f t="shared" si="41"/>
        <v>0</v>
      </c>
      <c r="AM117" s="44">
        <f t="shared" si="41"/>
        <v>0</v>
      </c>
      <c r="AN117" s="44">
        <f t="shared" si="41"/>
        <v>0</v>
      </c>
      <c r="AO117" s="44">
        <f t="shared" si="41"/>
        <v>0</v>
      </c>
      <c r="AP117" s="44">
        <f t="shared" si="41"/>
        <v>0</v>
      </c>
      <c r="AQ117" s="44">
        <f t="shared" si="41"/>
        <v>0</v>
      </c>
      <c r="AR117" s="44">
        <f t="shared" si="41"/>
        <v>0</v>
      </c>
      <c r="AS117" s="44">
        <f t="shared" si="41"/>
        <v>0</v>
      </c>
      <c r="AT117" s="44">
        <f t="shared" si="41"/>
        <v>0</v>
      </c>
      <c r="AU117" s="44">
        <f t="shared" si="41"/>
        <v>0</v>
      </c>
      <c r="AV117" s="44">
        <f t="shared" si="41"/>
        <v>0</v>
      </c>
      <c r="AW117" s="44">
        <f t="shared" si="41"/>
        <v>0</v>
      </c>
      <c r="AX117" s="44">
        <f t="shared" si="41"/>
        <v>0</v>
      </c>
      <c r="AY117" s="44">
        <f t="shared" si="41"/>
        <v>0</v>
      </c>
      <c r="AZ117" s="44">
        <f t="shared" si="41"/>
        <v>0</v>
      </c>
      <c r="BA117" s="44">
        <f t="shared" si="41"/>
        <v>0</v>
      </c>
      <c r="BB117" s="44">
        <f t="shared" si="41"/>
        <v>0</v>
      </c>
      <c r="BC117" s="44">
        <f t="shared" si="41"/>
        <v>0</v>
      </c>
      <c r="BD117" s="44">
        <f t="shared" si="41"/>
        <v>0</v>
      </c>
      <c r="BE117" s="44">
        <f t="shared" si="41"/>
        <v>0</v>
      </c>
      <c r="BF117" s="44">
        <f t="shared" si="41"/>
        <v>0</v>
      </c>
      <c r="BG117" s="44">
        <f t="shared" si="41"/>
        <v>0</v>
      </c>
      <c r="BH117" s="44">
        <f t="shared" si="41"/>
        <v>0</v>
      </c>
    </row>
    <row r="118" spans="1:62" x14ac:dyDescent="0.2">
      <c r="A118" s="105"/>
      <c r="B118" s="106"/>
      <c r="C118" s="107" t="s">
        <v>50</v>
      </c>
      <c r="D118" s="41"/>
      <c r="E118" s="44">
        <f>E112*E114</f>
        <v>0</v>
      </c>
      <c r="F118" s="44">
        <f t="shared" ref="F118:BH118" si="42">F112*F114</f>
        <v>0</v>
      </c>
      <c r="G118" s="44">
        <f t="shared" si="42"/>
        <v>0</v>
      </c>
      <c r="H118" s="44">
        <f t="shared" si="42"/>
        <v>0</v>
      </c>
      <c r="I118" s="44">
        <f t="shared" si="42"/>
        <v>0</v>
      </c>
      <c r="J118" s="44">
        <f t="shared" si="42"/>
        <v>0</v>
      </c>
      <c r="K118" s="44">
        <f t="shared" si="42"/>
        <v>0</v>
      </c>
      <c r="L118" s="44">
        <f t="shared" si="42"/>
        <v>0</v>
      </c>
      <c r="M118" s="44">
        <f t="shared" si="42"/>
        <v>0</v>
      </c>
      <c r="N118" s="44">
        <f t="shared" si="42"/>
        <v>0</v>
      </c>
      <c r="O118" s="44">
        <f t="shared" si="42"/>
        <v>0</v>
      </c>
      <c r="P118" s="44">
        <f t="shared" si="42"/>
        <v>0</v>
      </c>
      <c r="Q118" s="44">
        <f t="shared" si="42"/>
        <v>0</v>
      </c>
      <c r="R118" s="44">
        <f t="shared" si="42"/>
        <v>0</v>
      </c>
      <c r="S118" s="44">
        <f t="shared" si="42"/>
        <v>0</v>
      </c>
      <c r="T118" s="44">
        <f t="shared" si="42"/>
        <v>0</v>
      </c>
      <c r="U118" s="44">
        <f t="shared" si="42"/>
        <v>0</v>
      </c>
      <c r="V118" s="44">
        <f t="shared" si="42"/>
        <v>0</v>
      </c>
      <c r="W118" s="44">
        <f t="shared" si="42"/>
        <v>0</v>
      </c>
      <c r="X118" s="44">
        <f t="shared" si="42"/>
        <v>0</v>
      </c>
      <c r="Y118" s="44">
        <f t="shared" si="42"/>
        <v>0</v>
      </c>
      <c r="Z118" s="44">
        <f t="shared" si="42"/>
        <v>0</v>
      </c>
      <c r="AA118" s="44">
        <f t="shared" si="42"/>
        <v>0</v>
      </c>
      <c r="AB118" s="44">
        <f t="shared" si="42"/>
        <v>0</v>
      </c>
      <c r="AC118" s="44">
        <f t="shared" si="42"/>
        <v>0</v>
      </c>
      <c r="AD118" s="44">
        <f t="shared" si="42"/>
        <v>0</v>
      </c>
      <c r="AE118" s="44">
        <f t="shared" si="42"/>
        <v>0</v>
      </c>
      <c r="AF118" s="44">
        <f t="shared" si="42"/>
        <v>0</v>
      </c>
      <c r="AG118" s="44">
        <f t="shared" si="42"/>
        <v>0</v>
      </c>
      <c r="AH118" s="44">
        <f t="shared" si="42"/>
        <v>0</v>
      </c>
      <c r="AI118" s="44">
        <f t="shared" si="42"/>
        <v>0</v>
      </c>
      <c r="AJ118" s="44">
        <f t="shared" si="42"/>
        <v>0</v>
      </c>
      <c r="AK118" s="44">
        <f t="shared" si="42"/>
        <v>0</v>
      </c>
      <c r="AL118" s="44">
        <f t="shared" si="42"/>
        <v>0</v>
      </c>
      <c r="AM118" s="44">
        <f t="shared" si="42"/>
        <v>0</v>
      </c>
      <c r="AN118" s="44">
        <f t="shared" si="42"/>
        <v>0</v>
      </c>
      <c r="AO118" s="44">
        <f t="shared" si="42"/>
        <v>0</v>
      </c>
      <c r="AP118" s="44">
        <f t="shared" si="42"/>
        <v>0</v>
      </c>
      <c r="AQ118" s="44">
        <f t="shared" si="42"/>
        <v>0</v>
      </c>
      <c r="AR118" s="44">
        <f t="shared" si="42"/>
        <v>0</v>
      </c>
      <c r="AS118" s="44">
        <f t="shared" si="42"/>
        <v>0</v>
      </c>
      <c r="AT118" s="44">
        <f t="shared" si="42"/>
        <v>0</v>
      </c>
      <c r="AU118" s="44">
        <f t="shared" si="42"/>
        <v>0</v>
      </c>
      <c r="AV118" s="44">
        <f t="shared" si="42"/>
        <v>0</v>
      </c>
      <c r="AW118" s="44">
        <f t="shared" si="42"/>
        <v>0</v>
      </c>
      <c r="AX118" s="44">
        <f t="shared" si="42"/>
        <v>0</v>
      </c>
      <c r="AY118" s="44">
        <f t="shared" si="42"/>
        <v>0</v>
      </c>
      <c r="AZ118" s="44">
        <f t="shared" si="42"/>
        <v>0</v>
      </c>
      <c r="BA118" s="44">
        <f t="shared" si="42"/>
        <v>0</v>
      </c>
      <c r="BB118" s="44">
        <f t="shared" si="42"/>
        <v>0</v>
      </c>
      <c r="BC118" s="44">
        <f t="shared" si="42"/>
        <v>0</v>
      </c>
      <c r="BD118" s="44">
        <f t="shared" si="42"/>
        <v>0</v>
      </c>
      <c r="BE118" s="44">
        <f t="shared" si="42"/>
        <v>0</v>
      </c>
      <c r="BF118" s="44">
        <f t="shared" si="42"/>
        <v>0</v>
      </c>
      <c r="BG118" s="44">
        <f t="shared" si="42"/>
        <v>0</v>
      </c>
      <c r="BH118" s="44">
        <f t="shared" si="42"/>
        <v>0</v>
      </c>
    </row>
    <row r="119" spans="1:62" x14ac:dyDescent="0.2">
      <c r="A119" s="105"/>
      <c r="B119" s="106"/>
      <c r="C119" s="107" t="s">
        <v>51</v>
      </c>
      <c r="D119" s="41"/>
      <c r="E119" s="44">
        <f>E113*E114</f>
        <v>0</v>
      </c>
      <c r="F119" s="44">
        <f t="shared" ref="F119:BH119" si="43">F113*F114</f>
        <v>0</v>
      </c>
      <c r="G119" s="44">
        <f t="shared" si="43"/>
        <v>0</v>
      </c>
      <c r="H119" s="44">
        <f t="shared" si="43"/>
        <v>0</v>
      </c>
      <c r="I119" s="44">
        <f t="shared" si="43"/>
        <v>0</v>
      </c>
      <c r="J119" s="44">
        <f t="shared" si="43"/>
        <v>0</v>
      </c>
      <c r="K119" s="44">
        <f t="shared" si="43"/>
        <v>0</v>
      </c>
      <c r="L119" s="44">
        <f t="shared" si="43"/>
        <v>0</v>
      </c>
      <c r="M119" s="44">
        <f t="shared" si="43"/>
        <v>0</v>
      </c>
      <c r="N119" s="44">
        <f t="shared" si="43"/>
        <v>0</v>
      </c>
      <c r="O119" s="44">
        <f t="shared" si="43"/>
        <v>0</v>
      </c>
      <c r="P119" s="44">
        <f t="shared" si="43"/>
        <v>0</v>
      </c>
      <c r="Q119" s="44">
        <f t="shared" si="43"/>
        <v>0</v>
      </c>
      <c r="R119" s="44">
        <f t="shared" si="43"/>
        <v>0</v>
      </c>
      <c r="S119" s="44">
        <f t="shared" si="43"/>
        <v>0</v>
      </c>
      <c r="T119" s="44">
        <f t="shared" si="43"/>
        <v>0</v>
      </c>
      <c r="U119" s="44">
        <f t="shared" si="43"/>
        <v>0</v>
      </c>
      <c r="V119" s="44">
        <f t="shared" si="43"/>
        <v>0</v>
      </c>
      <c r="W119" s="44">
        <f t="shared" si="43"/>
        <v>0</v>
      </c>
      <c r="X119" s="44">
        <f t="shared" si="43"/>
        <v>0</v>
      </c>
      <c r="Y119" s="44">
        <f t="shared" si="43"/>
        <v>0</v>
      </c>
      <c r="Z119" s="44">
        <f t="shared" si="43"/>
        <v>0</v>
      </c>
      <c r="AA119" s="44">
        <f t="shared" si="43"/>
        <v>0</v>
      </c>
      <c r="AB119" s="44">
        <f t="shared" si="43"/>
        <v>0</v>
      </c>
      <c r="AC119" s="44">
        <f t="shared" si="43"/>
        <v>0</v>
      </c>
      <c r="AD119" s="44">
        <f t="shared" si="43"/>
        <v>0</v>
      </c>
      <c r="AE119" s="44">
        <f t="shared" si="43"/>
        <v>0</v>
      </c>
      <c r="AF119" s="44">
        <f t="shared" si="43"/>
        <v>0</v>
      </c>
      <c r="AG119" s="44">
        <f t="shared" si="43"/>
        <v>0</v>
      </c>
      <c r="AH119" s="44">
        <f t="shared" si="43"/>
        <v>0</v>
      </c>
      <c r="AI119" s="44">
        <f t="shared" si="43"/>
        <v>0</v>
      </c>
      <c r="AJ119" s="44">
        <f t="shared" si="43"/>
        <v>0</v>
      </c>
      <c r="AK119" s="44">
        <f t="shared" si="43"/>
        <v>0</v>
      </c>
      <c r="AL119" s="44">
        <f t="shared" si="43"/>
        <v>0</v>
      </c>
      <c r="AM119" s="44">
        <f t="shared" si="43"/>
        <v>0</v>
      </c>
      <c r="AN119" s="44">
        <f t="shared" si="43"/>
        <v>0</v>
      </c>
      <c r="AO119" s="44">
        <f t="shared" si="43"/>
        <v>0</v>
      </c>
      <c r="AP119" s="44">
        <f t="shared" si="43"/>
        <v>0</v>
      </c>
      <c r="AQ119" s="44">
        <f t="shared" si="43"/>
        <v>0</v>
      </c>
      <c r="AR119" s="44">
        <f t="shared" si="43"/>
        <v>0</v>
      </c>
      <c r="AS119" s="44">
        <f t="shared" si="43"/>
        <v>0</v>
      </c>
      <c r="AT119" s="44">
        <f t="shared" si="43"/>
        <v>0</v>
      </c>
      <c r="AU119" s="44">
        <f t="shared" si="43"/>
        <v>0</v>
      </c>
      <c r="AV119" s="44">
        <f t="shared" si="43"/>
        <v>0</v>
      </c>
      <c r="AW119" s="44">
        <f t="shared" si="43"/>
        <v>0</v>
      </c>
      <c r="AX119" s="44">
        <f t="shared" si="43"/>
        <v>0</v>
      </c>
      <c r="AY119" s="44">
        <f t="shared" si="43"/>
        <v>0</v>
      </c>
      <c r="AZ119" s="44">
        <f t="shared" si="43"/>
        <v>0</v>
      </c>
      <c r="BA119" s="44">
        <f t="shared" si="43"/>
        <v>0</v>
      </c>
      <c r="BB119" s="44">
        <f t="shared" si="43"/>
        <v>0</v>
      </c>
      <c r="BC119" s="44">
        <f t="shared" si="43"/>
        <v>0</v>
      </c>
      <c r="BD119" s="44">
        <f t="shared" si="43"/>
        <v>0</v>
      </c>
      <c r="BE119" s="44">
        <f t="shared" si="43"/>
        <v>0</v>
      </c>
      <c r="BF119" s="44">
        <f t="shared" si="43"/>
        <v>0</v>
      </c>
      <c r="BG119" s="44">
        <f t="shared" si="43"/>
        <v>0</v>
      </c>
      <c r="BH119" s="44">
        <f t="shared" si="43"/>
        <v>0</v>
      </c>
    </row>
    <row r="120" spans="1:62" x14ac:dyDescent="0.2">
      <c r="B120" s="49"/>
      <c r="C120" s="57"/>
      <c r="D120" s="58"/>
      <c r="E120" s="58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</row>
    <row r="121" spans="1:62" ht="13.8" x14ac:dyDescent="0.2">
      <c r="A121" s="7" t="s">
        <v>39</v>
      </c>
      <c r="B121" s="51"/>
      <c r="C121" s="8"/>
      <c r="D121" s="8"/>
      <c r="F121" s="10"/>
      <c r="G121" s="5"/>
      <c r="N121" s="4"/>
      <c r="Z121" s="12"/>
      <c r="AA121" s="12"/>
      <c r="AB121" s="6"/>
      <c r="AC121" s="6"/>
      <c r="AD121" s="12"/>
      <c r="AE121" s="12"/>
      <c r="AF121" s="6"/>
      <c r="AV121" s="6"/>
    </row>
    <row r="122" spans="1:62" x14ac:dyDescent="0.2">
      <c r="A122" s="14"/>
      <c r="B122" s="13"/>
      <c r="C122" s="14"/>
      <c r="D122" s="14"/>
      <c r="E122" s="52"/>
      <c r="F122" s="10"/>
      <c r="G122" s="10"/>
      <c r="H122" s="10"/>
      <c r="I122" s="10"/>
      <c r="J122" s="15"/>
      <c r="K122" s="15"/>
      <c r="L122" s="15"/>
      <c r="M122" s="53"/>
      <c r="N122" s="10"/>
      <c r="O122" s="10"/>
      <c r="S122" s="10"/>
      <c r="W122" s="10"/>
      <c r="AA122" s="10"/>
      <c r="AB122" s="6"/>
      <c r="AC122" s="6"/>
      <c r="AD122" s="6"/>
      <c r="AE122" s="10"/>
      <c r="AF122" s="6"/>
      <c r="AG122" s="6"/>
      <c r="AH122" s="6"/>
      <c r="AI122" s="10"/>
      <c r="AJ122" s="6"/>
      <c r="AK122" s="6"/>
      <c r="AL122" s="6"/>
      <c r="AM122" s="6"/>
      <c r="AN122" s="10"/>
      <c r="AO122" s="6"/>
      <c r="AP122" s="6"/>
      <c r="AQ122" s="6"/>
      <c r="AR122" s="6"/>
      <c r="AS122" s="6"/>
      <c r="AT122" s="10"/>
      <c r="AU122" s="6"/>
      <c r="AZ122" s="6"/>
    </row>
    <row r="123" spans="1:62" x14ac:dyDescent="0.2">
      <c r="A123" s="34"/>
      <c r="D123" s="28"/>
      <c r="E123" s="197" t="s">
        <v>79</v>
      </c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 t="str">
        <f t="shared" ref="AO123:BH123" si="44">IF(AO124&lt;&gt;"","RS21","")</f>
        <v/>
      </c>
      <c r="AP123" s="197" t="str">
        <f t="shared" si="44"/>
        <v/>
      </c>
      <c r="AQ123" s="197" t="str">
        <f t="shared" si="44"/>
        <v/>
      </c>
      <c r="AR123" s="197" t="str">
        <f t="shared" si="44"/>
        <v/>
      </c>
      <c r="AS123" s="197" t="str">
        <f t="shared" si="44"/>
        <v/>
      </c>
      <c r="AT123" s="197" t="str">
        <f t="shared" si="44"/>
        <v/>
      </c>
      <c r="AU123" s="197" t="str">
        <f t="shared" si="44"/>
        <v/>
      </c>
      <c r="AV123" s="197" t="str">
        <f t="shared" si="44"/>
        <v/>
      </c>
      <c r="AW123" s="197" t="str">
        <f t="shared" si="44"/>
        <v/>
      </c>
      <c r="AX123" s="197" t="str">
        <f t="shared" si="44"/>
        <v/>
      </c>
      <c r="AY123" s="197" t="str">
        <f t="shared" si="44"/>
        <v/>
      </c>
      <c r="AZ123" s="197" t="str">
        <f t="shared" si="44"/>
        <v/>
      </c>
      <c r="BA123" s="197" t="str">
        <f t="shared" si="44"/>
        <v/>
      </c>
      <c r="BB123" s="197" t="str">
        <f t="shared" si="44"/>
        <v/>
      </c>
      <c r="BC123" s="197" t="str">
        <f t="shared" si="44"/>
        <v/>
      </c>
      <c r="BD123" s="197" t="str">
        <f t="shared" si="44"/>
        <v/>
      </c>
      <c r="BE123" s="197" t="str">
        <f t="shared" si="44"/>
        <v/>
      </c>
      <c r="BF123" s="197" t="str">
        <f t="shared" si="44"/>
        <v/>
      </c>
      <c r="BG123" s="197" t="str">
        <f t="shared" si="44"/>
        <v/>
      </c>
      <c r="BH123" s="197" t="str">
        <f t="shared" si="44"/>
        <v/>
      </c>
    </row>
    <row r="124" spans="1:62" ht="13.2" x14ac:dyDescent="0.25">
      <c r="A124" s="19" t="s">
        <v>0</v>
      </c>
      <c r="B124" s="20" t="s">
        <v>1</v>
      </c>
      <c r="C124" s="21" t="s">
        <v>2</v>
      </c>
      <c r="D124" s="55"/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01"/>
      <c r="AV124" s="201"/>
      <c r="AW124" s="201"/>
      <c r="AX124" s="201"/>
      <c r="AY124" s="201"/>
      <c r="AZ124" s="201"/>
      <c r="BA124" s="201"/>
      <c r="BB124" s="201"/>
      <c r="BC124" s="201"/>
      <c r="BD124" s="201"/>
      <c r="BE124" s="201"/>
      <c r="BF124" s="201"/>
      <c r="BG124" s="201"/>
      <c r="BH124" s="201"/>
      <c r="BJ124" s="119" t="s">
        <v>48</v>
      </c>
    </row>
    <row r="125" spans="1:62" ht="13.2" x14ac:dyDescent="0.25">
      <c r="A125" s="19" t="s">
        <v>3</v>
      </c>
      <c r="B125" s="24"/>
      <c r="C125" s="21" t="s">
        <v>4</v>
      </c>
      <c r="D125" s="2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  <c r="BJ125" s="64"/>
    </row>
    <row r="126" spans="1:62" ht="13.2" x14ac:dyDescent="0.25">
      <c r="A126" s="25">
        <v>0</v>
      </c>
      <c r="B126" s="76" t="s">
        <v>31</v>
      </c>
      <c r="C126" s="17"/>
      <c r="D126" s="26" t="s">
        <v>7</v>
      </c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84"/>
      <c r="BC126" s="84"/>
      <c r="BD126" s="84"/>
      <c r="BE126" s="84"/>
      <c r="BF126" s="84"/>
      <c r="BG126" s="84"/>
      <c r="BH126" s="85"/>
      <c r="BJ126" s="116">
        <v>1</v>
      </c>
    </row>
    <row r="127" spans="1:62" ht="13.2" x14ac:dyDescent="0.25">
      <c r="A127" s="29">
        <v>8.5</v>
      </c>
      <c r="B127" s="13" t="s">
        <v>32</v>
      </c>
      <c r="C127" s="30" t="s">
        <v>46</v>
      </c>
      <c r="D127" s="31" t="s">
        <v>9</v>
      </c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1"/>
      <c r="BJ127" s="117">
        <v>1</v>
      </c>
    </row>
    <row r="128" spans="1:62" ht="13.2" x14ac:dyDescent="0.25">
      <c r="A128" s="27">
        <v>8.5</v>
      </c>
      <c r="B128" s="8" t="s">
        <v>32</v>
      </c>
      <c r="C128" s="7"/>
      <c r="D128" s="28" t="s">
        <v>7</v>
      </c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4"/>
      <c r="BJ128" s="117">
        <v>1</v>
      </c>
    </row>
    <row r="129" spans="1:62" ht="13.2" x14ac:dyDescent="0.25">
      <c r="A129" s="29">
        <v>14.5</v>
      </c>
      <c r="B129" s="13" t="s">
        <v>29</v>
      </c>
      <c r="C129" s="30" t="s">
        <v>46</v>
      </c>
      <c r="D129" s="31" t="s">
        <v>9</v>
      </c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1"/>
      <c r="BJ129" s="117">
        <v>1</v>
      </c>
    </row>
    <row r="130" spans="1:62" ht="13.2" x14ac:dyDescent="0.25">
      <c r="A130" s="27">
        <v>14.5</v>
      </c>
      <c r="B130" s="8" t="s">
        <v>29</v>
      </c>
      <c r="C130" s="7"/>
      <c r="D130" s="5" t="s">
        <v>7</v>
      </c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4"/>
      <c r="BJ130" s="117">
        <v>1</v>
      </c>
    </row>
    <row r="131" spans="1:62" ht="13.2" x14ac:dyDescent="0.25">
      <c r="A131" s="27">
        <v>16.3</v>
      </c>
      <c r="B131" s="8" t="s">
        <v>28</v>
      </c>
      <c r="C131" s="7" t="s">
        <v>46</v>
      </c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  <c r="AU131" s="86"/>
      <c r="AV131" s="86"/>
      <c r="AW131" s="86"/>
      <c r="AX131" s="86"/>
      <c r="AY131" s="86"/>
      <c r="AZ131" s="86"/>
      <c r="BA131" s="86"/>
      <c r="BB131" s="86"/>
      <c r="BC131" s="86"/>
      <c r="BD131" s="86"/>
      <c r="BE131" s="86"/>
      <c r="BF131" s="86"/>
      <c r="BG131" s="86"/>
      <c r="BH131" s="87"/>
      <c r="BJ131" s="117">
        <v>1</v>
      </c>
    </row>
    <row r="132" spans="1:62" ht="13.2" x14ac:dyDescent="0.25">
      <c r="A132" s="27">
        <v>21</v>
      </c>
      <c r="B132" s="8" t="s">
        <v>27</v>
      </c>
      <c r="C132" s="7" t="s">
        <v>46</v>
      </c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99"/>
      <c r="BJ132" s="117">
        <v>1</v>
      </c>
    </row>
    <row r="133" spans="1:62" ht="13.2" x14ac:dyDescent="0.25">
      <c r="A133" s="29">
        <v>27.2</v>
      </c>
      <c r="B133" s="13" t="s">
        <v>26</v>
      </c>
      <c r="C133" s="30" t="s">
        <v>47</v>
      </c>
      <c r="D133" s="14" t="s">
        <v>9</v>
      </c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1"/>
      <c r="BJ133" s="118">
        <v>1</v>
      </c>
    </row>
    <row r="134" spans="1:62" ht="12.75" customHeight="1" x14ac:dyDescent="0.2">
      <c r="A134" s="238" t="s">
        <v>89</v>
      </c>
      <c r="B134" s="240" t="s">
        <v>87</v>
      </c>
      <c r="C134" s="37" t="s">
        <v>101</v>
      </c>
      <c r="D134" s="79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</row>
    <row r="135" spans="1:62" ht="13.2" x14ac:dyDescent="0.2">
      <c r="A135" s="238"/>
      <c r="B135" s="241"/>
      <c r="C135" s="37" t="s">
        <v>73</v>
      </c>
      <c r="D135" s="79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</row>
    <row r="136" spans="1:62" ht="13.2" x14ac:dyDescent="0.2">
      <c r="A136" s="238"/>
      <c r="B136" s="240" t="s">
        <v>86</v>
      </c>
      <c r="C136" s="37" t="s">
        <v>101</v>
      </c>
      <c r="D136" s="79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</row>
    <row r="137" spans="1:62" ht="13.2" x14ac:dyDescent="0.2">
      <c r="A137" s="239"/>
      <c r="B137" s="242"/>
      <c r="C137" s="37" t="s">
        <v>73</v>
      </c>
      <c r="D137" s="35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  <c r="BH137" s="80"/>
    </row>
    <row r="138" spans="1:62" x14ac:dyDescent="0.2">
      <c r="A138" s="39"/>
      <c r="B138" s="235"/>
      <c r="C138" s="40" t="s">
        <v>12</v>
      </c>
      <c r="D138" s="41"/>
      <c r="E138" s="42">
        <f t="shared" ref="E138:AJ138" si="45">SUMIF(E126:E133,LARGE(E126:E133,1),$A126:$A133)-SUMIF(E126:E133,SMALL(E126:E133,1),$A126:$A133)</f>
        <v>0</v>
      </c>
      <c r="F138" s="42">
        <f t="shared" si="45"/>
        <v>0</v>
      </c>
      <c r="G138" s="42">
        <f t="shared" si="45"/>
        <v>0</v>
      </c>
      <c r="H138" s="42">
        <f t="shared" si="45"/>
        <v>0</v>
      </c>
      <c r="I138" s="42">
        <f t="shared" si="45"/>
        <v>0</v>
      </c>
      <c r="J138" s="42">
        <f t="shared" si="45"/>
        <v>0</v>
      </c>
      <c r="K138" s="42">
        <f t="shared" si="45"/>
        <v>0</v>
      </c>
      <c r="L138" s="42">
        <f t="shared" si="45"/>
        <v>0</v>
      </c>
      <c r="M138" s="42">
        <f t="shared" si="45"/>
        <v>0</v>
      </c>
      <c r="N138" s="42">
        <f t="shared" si="45"/>
        <v>0</v>
      </c>
      <c r="O138" s="42">
        <f t="shared" si="45"/>
        <v>0</v>
      </c>
      <c r="P138" s="42">
        <f t="shared" si="45"/>
        <v>0</v>
      </c>
      <c r="Q138" s="42">
        <f t="shared" si="45"/>
        <v>0</v>
      </c>
      <c r="R138" s="42">
        <f t="shared" si="45"/>
        <v>0</v>
      </c>
      <c r="S138" s="42">
        <f t="shared" si="45"/>
        <v>0</v>
      </c>
      <c r="T138" s="42">
        <f t="shared" si="45"/>
        <v>0</v>
      </c>
      <c r="U138" s="42">
        <f t="shared" si="45"/>
        <v>0</v>
      </c>
      <c r="V138" s="42">
        <f t="shared" si="45"/>
        <v>0</v>
      </c>
      <c r="W138" s="42">
        <f t="shared" si="45"/>
        <v>0</v>
      </c>
      <c r="X138" s="42">
        <f t="shared" si="45"/>
        <v>0</v>
      </c>
      <c r="Y138" s="42">
        <f t="shared" si="45"/>
        <v>0</v>
      </c>
      <c r="Z138" s="42">
        <f t="shared" si="45"/>
        <v>0</v>
      </c>
      <c r="AA138" s="42">
        <f t="shared" si="45"/>
        <v>0</v>
      </c>
      <c r="AB138" s="42">
        <f t="shared" si="45"/>
        <v>0</v>
      </c>
      <c r="AC138" s="42">
        <f t="shared" si="45"/>
        <v>0</v>
      </c>
      <c r="AD138" s="42">
        <f t="shared" si="45"/>
        <v>0</v>
      </c>
      <c r="AE138" s="42">
        <f t="shared" si="45"/>
        <v>0</v>
      </c>
      <c r="AF138" s="42">
        <f t="shared" si="45"/>
        <v>0</v>
      </c>
      <c r="AG138" s="42">
        <f t="shared" si="45"/>
        <v>0</v>
      </c>
      <c r="AH138" s="42">
        <f t="shared" si="45"/>
        <v>0</v>
      </c>
      <c r="AI138" s="42">
        <f t="shared" si="45"/>
        <v>0</v>
      </c>
      <c r="AJ138" s="42">
        <f t="shared" si="45"/>
        <v>0</v>
      </c>
      <c r="AK138" s="42">
        <f t="shared" ref="AK138:BH138" si="46">SUMIF(AK126:AK133,LARGE(AK126:AK133,1),$A126:$A133)-SUMIF(AK126:AK133,SMALL(AK126:AK133,1),$A126:$A133)</f>
        <v>0</v>
      </c>
      <c r="AL138" s="42">
        <f t="shared" si="46"/>
        <v>0</v>
      </c>
      <c r="AM138" s="42">
        <f t="shared" si="46"/>
        <v>0</v>
      </c>
      <c r="AN138" s="42">
        <f t="shared" si="46"/>
        <v>0</v>
      </c>
      <c r="AO138" s="42">
        <f t="shared" si="46"/>
        <v>0</v>
      </c>
      <c r="AP138" s="42">
        <f t="shared" si="46"/>
        <v>0</v>
      </c>
      <c r="AQ138" s="42">
        <f t="shared" si="46"/>
        <v>0</v>
      </c>
      <c r="AR138" s="42">
        <f t="shared" si="46"/>
        <v>0</v>
      </c>
      <c r="AS138" s="42">
        <f t="shared" si="46"/>
        <v>0</v>
      </c>
      <c r="AT138" s="42">
        <f t="shared" si="46"/>
        <v>0</v>
      </c>
      <c r="AU138" s="42">
        <f t="shared" si="46"/>
        <v>0</v>
      </c>
      <c r="AV138" s="42">
        <f t="shared" si="46"/>
        <v>0</v>
      </c>
      <c r="AW138" s="42">
        <f t="shared" si="46"/>
        <v>0</v>
      </c>
      <c r="AX138" s="42">
        <f t="shared" si="46"/>
        <v>0</v>
      </c>
      <c r="AY138" s="42">
        <f t="shared" si="46"/>
        <v>0</v>
      </c>
      <c r="AZ138" s="42">
        <f t="shared" si="46"/>
        <v>0</v>
      </c>
      <c r="BA138" s="42">
        <f t="shared" si="46"/>
        <v>0</v>
      </c>
      <c r="BB138" s="42">
        <f t="shared" si="46"/>
        <v>0</v>
      </c>
      <c r="BC138" s="42">
        <f t="shared" si="46"/>
        <v>0</v>
      </c>
      <c r="BD138" s="42">
        <f t="shared" si="46"/>
        <v>0</v>
      </c>
      <c r="BE138" s="42">
        <f t="shared" si="46"/>
        <v>0</v>
      </c>
      <c r="BF138" s="42">
        <f t="shared" si="46"/>
        <v>0</v>
      </c>
      <c r="BG138" s="42">
        <f t="shared" si="46"/>
        <v>0</v>
      </c>
      <c r="BH138" s="42">
        <f t="shared" si="46"/>
        <v>0</v>
      </c>
    </row>
    <row r="139" spans="1:62" x14ac:dyDescent="0.2">
      <c r="A139" s="39"/>
      <c r="B139" s="236"/>
      <c r="C139" s="40" t="s">
        <v>42</v>
      </c>
      <c r="D139" s="43"/>
      <c r="E139" s="104">
        <f>IFERROR(LARGE(E126:E133,1)-SMALL(E126:E133,1),0)</f>
        <v>0</v>
      </c>
      <c r="F139" s="104">
        <f t="shared" ref="F139:BH139" si="47">IFERROR(LARGE(F126:F133,1)-SMALL(F126:F133,1),0)</f>
        <v>0</v>
      </c>
      <c r="G139" s="104">
        <f t="shared" si="47"/>
        <v>0</v>
      </c>
      <c r="H139" s="104">
        <f t="shared" si="47"/>
        <v>0</v>
      </c>
      <c r="I139" s="104">
        <f t="shared" si="47"/>
        <v>0</v>
      </c>
      <c r="J139" s="104">
        <f t="shared" si="47"/>
        <v>0</v>
      </c>
      <c r="K139" s="104">
        <f t="shared" si="47"/>
        <v>0</v>
      </c>
      <c r="L139" s="104">
        <f t="shared" si="47"/>
        <v>0</v>
      </c>
      <c r="M139" s="104">
        <f t="shared" si="47"/>
        <v>0</v>
      </c>
      <c r="N139" s="104">
        <f t="shared" si="47"/>
        <v>0</v>
      </c>
      <c r="O139" s="104">
        <f t="shared" si="47"/>
        <v>0</v>
      </c>
      <c r="P139" s="104">
        <f t="shared" si="47"/>
        <v>0</v>
      </c>
      <c r="Q139" s="104">
        <f t="shared" si="47"/>
        <v>0</v>
      </c>
      <c r="R139" s="104">
        <f t="shared" si="47"/>
        <v>0</v>
      </c>
      <c r="S139" s="104">
        <f t="shared" si="47"/>
        <v>0</v>
      </c>
      <c r="T139" s="104">
        <f t="shared" si="47"/>
        <v>0</v>
      </c>
      <c r="U139" s="104">
        <f t="shared" si="47"/>
        <v>0</v>
      </c>
      <c r="V139" s="104">
        <f t="shared" si="47"/>
        <v>0</v>
      </c>
      <c r="W139" s="104">
        <f t="shared" si="47"/>
        <v>0</v>
      </c>
      <c r="X139" s="104">
        <f t="shared" si="47"/>
        <v>0</v>
      </c>
      <c r="Y139" s="104">
        <f t="shared" si="47"/>
        <v>0</v>
      </c>
      <c r="Z139" s="104">
        <f t="shared" si="47"/>
        <v>0</v>
      </c>
      <c r="AA139" s="104">
        <f t="shared" si="47"/>
        <v>0</v>
      </c>
      <c r="AB139" s="104">
        <f t="shared" si="47"/>
        <v>0</v>
      </c>
      <c r="AC139" s="104">
        <f t="shared" si="47"/>
        <v>0</v>
      </c>
      <c r="AD139" s="104">
        <f t="shared" si="47"/>
        <v>0</v>
      </c>
      <c r="AE139" s="104">
        <f t="shared" si="47"/>
        <v>0</v>
      </c>
      <c r="AF139" s="104">
        <f t="shared" si="47"/>
        <v>0</v>
      </c>
      <c r="AG139" s="104">
        <f t="shared" si="47"/>
        <v>0</v>
      </c>
      <c r="AH139" s="104">
        <f t="shared" si="47"/>
        <v>0</v>
      </c>
      <c r="AI139" s="104">
        <f t="shared" si="47"/>
        <v>0</v>
      </c>
      <c r="AJ139" s="104">
        <f t="shared" si="47"/>
        <v>0</v>
      </c>
      <c r="AK139" s="104">
        <f t="shared" si="47"/>
        <v>0</v>
      </c>
      <c r="AL139" s="104">
        <f t="shared" si="47"/>
        <v>0</v>
      </c>
      <c r="AM139" s="104">
        <f t="shared" si="47"/>
        <v>0</v>
      </c>
      <c r="AN139" s="104">
        <f t="shared" si="47"/>
        <v>0</v>
      </c>
      <c r="AO139" s="104">
        <f t="shared" si="47"/>
        <v>0</v>
      </c>
      <c r="AP139" s="104">
        <f t="shared" si="47"/>
        <v>0</v>
      </c>
      <c r="AQ139" s="104">
        <f t="shared" si="47"/>
        <v>0</v>
      </c>
      <c r="AR139" s="104">
        <f t="shared" si="47"/>
        <v>0</v>
      </c>
      <c r="AS139" s="104">
        <f t="shared" si="47"/>
        <v>0</v>
      </c>
      <c r="AT139" s="104">
        <f t="shared" si="47"/>
        <v>0</v>
      </c>
      <c r="AU139" s="104">
        <f t="shared" si="47"/>
        <v>0</v>
      </c>
      <c r="AV139" s="104">
        <f t="shared" si="47"/>
        <v>0</v>
      </c>
      <c r="AW139" s="104">
        <f t="shared" si="47"/>
        <v>0</v>
      </c>
      <c r="AX139" s="104">
        <f t="shared" si="47"/>
        <v>0</v>
      </c>
      <c r="AY139" s="104">
        <f t="shared" si="47"/>
        <v>0</v>
      </c>
      <c r="AZ139" s="104">
        <f t="shared" si="47"/>
        <v>0</v>
      </c>
      <c r="BA139" s="104">
        <f t="shared" si="47"/>
        <v>0</v>
      </c>
      <c r="BB139" s="104">
        <f t="shared" si="47"/>
        <v>0</v>
      </c>
      <c r="BC139" s="104">
        <f t="shared" si="47"/>
        <v>0</v>
      </c>
      <c r="BD139" s="104">
        <f t="shared" si="47"/>
        <v>0</v>
      </c>
      <c r="BE139" s="104">
        <f t="shared" si="47"/>
        <v>0</v>
      </c>
      <c r="BF139" s="104">
        <f t="shared" si="47"/>
        <v>0</v>
      </c>
      <c r="BG139" s="104">
        <f t="shared" si="47"/>
        <v>0</v>
      </c>
      <c r="BH139" s="104">
        <f t="shared" si="47"/>
        <v>0</v>
      </c>
    </row>
    <row r="140" spans="1:62" x14ac:dyDescent="0.2">
      <c r="A140" s="39"/>
      <c r="B140" s="236"/>
      <c r="C140" s="40" t="s">
        <v>46</v>
      </c>
      <c r="D140" s="43"/>
      <c r="E140" s="44" cm="1">
        <f t="array" ref="E140">SUM(IF(($C126:$C133=$C140)*(E126:E133&gt;0),$BJ126:$BJ133),0)</f>
        <v>0</v>
      </c>
      <c r="F140" s="44" cm="1">
        <f t="array" ref="F140">SUM(IF(($C126:$C133=$C140)*(F126:F133&gt;0),$BJ126:$BJ133),0)</f>
        <v>0</v>
      </c>
      <c r="G140" s="44" cm="1">
        <f t="array" ref="G140">SUM(IF(($C126:$C133=$C140)*(G126:G133&gt;0),$BJ126:$BJ133),0)</f>
        <v>0</v>
      </c>
      <c r="H140" s="44" cm="1">
        <f t="array" ref="H140">SUM(IF(($C126:$C133=$C140)*(H126:H133&gt;0),$BJ126:$BJ133),0)</f>
        <v>0</v>
      </c>
      <c r="I140" s="44" cm="1">
        <f t="array" ref="I140">SUM(IF(($C126:$C133=$C140)*(I126:I133&gt;0),$BJ126:$BJ133),0)</f>
        <v>0</v>
      </c>
      <c r="J140" s="44" cm="1">
        <f t="array" ref="J140">SUM(IF(($C126:$C133=$C140)*(J126:J133&gt;0),$BJ126:$BJ133),0)</f>
        <v>0</v>
      </c>
      <c r="K140" s="44" cm="1">
        <f t="array" ref="K140">SUM(IF(($C126:$C133=$C140)*(K126:K133&gt;0),$BJ126:$BJ133),0)</f>
        <v>0</v>
      </c>
      <c r="L140" s="44" cm="1">
        <f t="array" ref="L140">SUM(IF(($C126:$C133=$C140)*(L126:L133&gt;0),$BJ126:$BJ133),0)</f>
        <v>0</v>
      </c>
      <c r="M140" s="44" cm="1">
        <f t="array" ref="M140">SUM(IF(($C126:$C133=$C140)*(M126:M133&gt;0),$BJ126:$BJ133),0)</f>
        <v>0</v>
      </c>
      <c r="N140" s="44" cm="1">
        <f t="array" ref="N140">SUM(IF(($C126:$C133=$C140)*(N126:N133&gt;0),$BJ126:$BJ133),0)</f>
        <v>0</v>
      </c>
      <c r="O140" s="44" cm="1">
        <f t="array" ref="O140">SUM(IF(($C126:$C133=$C140)*(O126:O133&gt;0),$BJ126:$BJ133),0)</f>
        <v>0</v>
      </c>
      <c r="P140" s="44" cm="1">
        <f t="array" ref="P140">SUM(IF(($C126:$C133=$C140)*(P126:P133&gt;0),$BJ126:$BJ133),0)</f>
        <v>0</v>
      </c>
      <c r="Q140" s="44" cm="1">
        <f t="array" ref="Q140">SUM(IF(($C126:$C133=$C140)*(Q126:Q133&gt;0),$BJ126:$BJ133),0)</f>
        <v>0</v>
      </c>
      <c r="R140" s="44" cm="1">
        <f t="array" ref="R140">SUM(IF(($C126:$C133=$C140)*(R126:R133&gt;0),$BJ126:$BJ133),0)</f>
        <v>0</v>
      </c>
      <c r="S140" s="44" cm="1">
        <f t="array" ref="S140">SUM(IF(($C126:$C133=$C140)*(S126:S133&gt;0),$BJ126:$BJ133),0)</f>
        <v>0</v>
      </c>
      <c r="T140" s="44" cm="1">
        <f t="array" ref="T140">SUM(IF(($C126:$C133=$C140)*(T126:T133&gt;0),$BJ126:$BJ133),0)</f>
        <v>0</v>
      </c>
      <c r="U140" s="44" cm="1">
        <f t="array" ref="U140">SUM(IF(($C126:$C133=$C140)*(U126:U133&gt;0),$BJ126:$BJ133),0)</f>
        <v>0</v>
      </c>
      <c r="V140" s="44" cm="1">
        <f t="array" ref="V140">SUM(IF(($C126:$C133=$C140)*(V126:V133&gt;0),$BJ126:$BJ133),0)</f>
        <v>0</v>
      </c>
      <c r="W140" s="44" cm="1">
        <f t="array" ref="W140">SUM(IF(($C126:$C133=$C140)*(W126:W133&gt;0),$BJ126:$BJ133),0)</f>
        <v>0</v>
      </c>
      <c r="X140" s="44" cm="1">
        <f t="array" ref="X140">SUM(IF(($C126:$C133=$C140)*(X126:X133&gt;0),$BJ126:$BJ133),0)</f>
        <v>0</v>
      </c>
      <c r="Y140" s="44" cm="1">
        <f t="array" ref="Y140">SUM(IF(($C126:$C133=$C140)*(Y126:Y133&gt;0),$BJ126:$BJ133),0)</f>
        <v>0</v>
      </c>
      <c r="Z140" s="44" cm="1">
        <f t="array" ref="Z140">SUM(IF(($C126:$C133=$C140)*(Z126:Z133&gt;0),$BJ126:$BJ133),0)</f>
        <v>0</v>
      </c>
      <c r="AA140" s="44" cm="1">
        <f t="array" ref="AA140">SUM(IF(($C126:$C133=$C140)*(AA126:AA133&gt;0),$BJ126:$BJ133),0)</f>
        <v>0</v>
      </c>
      <c r="AB140" s="44" cm="1">
        <f t="array" ref="AB140">SUM(IF(($C126:$C133=$C140)*(AB126:AB133&gt;0),$BJ126:$BJ133),0)</f>
        <v>0</v>
      </c>
      <c r="AC140" s="44" cm="1">
        <f t="array" ref="AC140">SUM(IF(($C126:$C133=$C140)*(AC126:AC133&gt;0),$BJ126:$BJ133),0)</f>
        <v>0</v>
      </c>
      <c r="AD140" s="44" cm="1">
        <f t="array" ref="AD140">SUM(IF(($C126:$C133=$C140)*(AD126:AD133&gt;0),$BJ126:$BJ133),0)</f>
        <v>0</v>
      </c>
      <c r="AE140" s="44" cm="1">
        <f t="array" ref="AE140">SUM(IF(($C126:$C133=$C140)*(AE126:AE133&gt;0),$BJ126:$BJ133),0)</f>
        <v>0</v>
      </c>
      <c r="AF140" s="44" cm="1">
        <f t="array" ref="AF140">SUM(IF(($C126:$C133=$C140)*(AF126:AF133&gt;0),$BJ126:$BJ133),0)</f>
        <v>0</v>
      </c>
      <c r="AG140" s="44" cm="1">
        <f t="array" ref="AG140">SUM(IF(($C126:$C133=$C140)*(AG126:AG133&gt;0),$BJ126:$BJ133),0)</f>
        <v>0</v>
      </c>
      <c r="AH140" s="44" cm="1">
        <f t="array" ref="AH140">SUM(IF(($C126:$C133=$C140)*(AH126:AH133&gt;0),$BJ126:$BJ133),0)</f>
        <v>0</v>
      </c>
      <c r="AI140" s="44" cm="1">
        <f t="array" ref="AI140">SUM(IF(($C126:$C133=$C140)*(AI126:AI133&gt;0),$BJ126:$BJ133),0)</f>
        <v>0</v>
      </c>
      <c r="AJ140" s="44" cm="1">
        <f t="array" ref="AJ140">SUM(IF(($C126:$C133=$C140)*(AJ126:AJ133&gt;0),$BJ126:$BJ133),0)</f>
        <v>0</v>
      </c>
      <c r="AK140" s="44" cm="1">
        <f t="array" ref="AK140">SUM(IF(($C126:$C133=$C140)*(AK126:AK133&gt;0),$BJ126:$BJ133),0)</f>
        <v>0</v>
      </c>
      <c r="AL140" s="44" cm="1">
        <f t="array" ref="AL140">SUM(IF(($C126:$C133=$C140)*(AL126:AL133&gt;0),$BJ126:$BJ133),0)</f>
        <v>0</v>
      </c>
      <c r="AM140" s="44" cm="1">
        <f t="array" ref="AM140">SUM(IF(($C126:$C133=$C140)*(AM126:AM133&gt;0),$BJ126:$BJ133),0)</f>
        <v>0</v>
      </c>
      <c r="AN140" s="44" cm="1">
        <f t="array" ref="AN140">SUM(IF(($C126:$C133=$C140)*(AN126:AN133&gt;0),$BJ126:$BJ133),0)</f>
        <v>0</v>
      </c>
      <c r="AO140" s="44" cm="1">
        <f t="array" ref="AO140">SUM(IF(($C126:$C133=$C140)*(AO126:AO133&gt;0),$BJ126:$BJ133),0)</f>
        <v>0</v>
      </c>
      <c r="AP140" s="44" cm="1">
        <f t="array" ref="AP140">SUM(IF(($C126:$C133=$C140)*(AP126:AP133&gt;0),$BJ126:$BJ133),0)</f>
        <v>0</v>
      </c>
      <c r="AQ140" s="44" cm="1">
        <f t="array" ref="AQ140">SUM(IF(($C126:$C133=$C140)*(AQ126:AQ133&gt;0),$BJ126:$BJ133),0)</f>
        <v>0</v>
      </c>
      <c r="AR140" s="44" cm="1">
        <f t="array" ref="AR140">SUM(IF(($C126:$C133=$C140)*(AR126:AR133&gt;0),$BJ126:$BJ133),0)</f>
        <v>0</v>
      </c>
      <c r="AS140" s="44" cm="1">
        <f t="array" ref="AS140">SUM(IF(($C126:$C133=$C140)*(AS126:AS133&gt;0),$BJ126:$BJ133),0)</f>
        <v>0</v>
      </c>
      <c r="AT140" s="44" cm="1">
        <f t="array" ref="AT140">SUM(IF(($C126:$C133=$C140)*(AT126:AT133&gt;0),$BJ126:$BJ133),0)</f>
        <v>0</v>
      </c>
      <c r="AU140" s="44" cm="1">
        <f t="array" ref="AU140">SUM(IF(($C126:$C133=$C140)*(AU126:AU133&gt;0),$BJ126:$BJ133),0)</f>
        <v>0</v>
      </c>
      <c r="AV140" s="44" cm="1">
        <f t="array" ref="AV140">SUM(IF(($C126:$C133=$C140)*(AV126:AV133&gt;0),$BJ126:$BJ133),0)</f>
        <v>0</v>
      </c>
      <c r="AW140" s="44" cm="1">
        <f t="array" ref="AW140">SUM(IF(($C126:$C133=$C140)*(AW126:AW133&gt;0),$BJ126:$BJ133),0)</f>
        <v>0</v>
      </c>
      <c r="AX140" s="44" cm="1">
        <f t="array" ref="AX140">SUM(IF(($C126:$C133=$C140)*(AX126:AX133&gt;0),$BJ126:$BJ133),0)</f>
        <v>0</v>
      </c>
      <c r="AY140" s="44" cm="1">
        <f t="array" ref="AY140">SUM(IF(($C126:$C133=$C140)*(AY126:AY133&gt;0),$BJ126:$BJ133),0)</f>
        <v>0</v>
      </c>
      <c r="AZ140" s="44" cm="1">
        <f t="array" ref="AZ140">SUM(IF(($C126:$C133=$C140)*(AZ126:AZ133&gt;0),$BJ126:$BJ133),0)</f>
        <v>0</v>
      </c>
      <c r="BA140" s="44" cm="1">
        <f t="array" ref="BA140">SUM(IF(($C126:$C133=$C140)*(BA126:BA133&gt;0),$BJ126:$BJ133),0)</f>
        <v>0</v>
      </c>
      <c r="BB140" s="44" cm="1">
        <f t="array" ref="BB140">SUM(IF(($C126:$C133=$C140)*(BB126:BB133&gt;0),$BJ126:$BJ133),0)</f>
        <v>0</v>
      </c>
      <c r="BC140" s="44" cm="1">
        <f t="array" ref="BC140">SUM(IF(($C126:$C133=$C140)*(BC126:BC133&gt;0),$BJ126:$BJ133),0)</f>
        <v>0</v>
      </c>
      <c r="BD140" s="44" cm="1">
        <f t="array" ref="BD140">SUM(IF(($C126:$C133=$C140)*(BD126:BD133&gt;0),$BJ126:$BJ133),0)</f>
        <v>0</v>
      </c>
      <c r="BE140" s="44" cm="1">
        <f t="array" ref="BE140">SUM(IF(($C126:$C133=$C140)*(BE126:BE133&gt;0),$BJ126:$BJ133),0)</f>
        <v>0</v>
      </c>
      <c r="BF140" s="44" cm="1">
        <f t="array" ref="BF140">SUM(IF(($C126:$C133=$C140)*(BF126:BF133&gt;0),$BJ126:$BJ133),0)</f>
        <v>0</v>
      </c>
      <c r="BG140" s="44" cm="1">
        <f t="array" ref="BG140">SUM(IF(($C126:$C133=$C140)*(BG126:BG133&gt;0),$BJ126:$BJ133),0)</f>
        <v>0</v>
      </c>
      <c r="BH140" s="44" cm="1">
        <f t="array" ref="BH140">SUM(IF(($C126:$C133=$C140)*(BH126:BH133&gt;0),$BJ126:$BJ133),0)</f>
        <v>0</v>
      </c>
    </row>
    <row r="141" spans="1:62" x14ac:dyDescent="0.2">
      <c r="A141" s="39"/>
      <c r="B141" s="236"/>
      <c r="C141" s="40" t="s">
        <v>41</v>
      </c>
      <c r="D141" s="43"/>
      <c r="E141" s="44" cm="1">
        <f t="array" ref="E141">SUM(IF(($C126:$C133=$C141)*(E126:E133&gt;0),$BJ126:$BJ133),0)</f>
        <v>0</v>
      </c>
      <c r="F141" s="44" cm="1">
        <f t="array" ref="F141">SUM(IF(($C126:$C133=$C141)*(F126:F133&gt;0),$BJ126:$BJ133),0)</f>
        <v>0</v>
      </c>
      <c r="G141" s="44" cm="1">
        <f t="array" ref="G141">SUM(IF(($C126:$C133=$C141)*(G126:G133&gt;0),$BJ126:$BJ133),0)</f>
        <v>0</v>
      </c>
      <c r="H141" s="44" cm="1">
        <f t="array" ref="H141">SUM(IF(($C126:$C133=$C141)*(H126:H133&gt;0),$BJ126:$BJ133),0)</f>
        <v>0</v>
      </c>
      <c r="I141" s="44" cm="1">
        <f t="array" ref="I141">SUM(IF(($C126:$C133=$C141)*(I126:I133&gt;0),$BJ126:$BJ133),0)</f>
        <v>0</v>
      </c>
      <c r="J141" s="44" cm="1">
        <f t="array" ref="J141">SUM(IF(($C126:$C133=$C141)*(J126:J133&gt;0),$BJ126:$BJ133),0)</f>
        <v>0</v>
      </c>
      <c r="K141" s="44" cm="1">
        <f t="array" ref="K141">SUM(IF(($C126:$C133=$C141)*(K126:K133&gt;0),$BJ126:$BJ133),0)</f>
        <v>0</v>
      </c>
      <c r="L141" s="44" cm="1">
        <f t="array" ref="L141">SUM(IF(($C126:$C133=$C141)*(L126:L133&gt;0),$BJ126:$BJ133),0)</f>
        <v>0</v>
      </c>
      <c r="M141" s="44" cm="1">
        <f t="array" ref="M141">SUM(IF(($C126:$C133=$C141)*(M126:M133&gt;0),$BJ126:$BJ133),0)</f>
        <v>0</v>
      </c>
      <c r="N141" s="44" cm="1">
        <f t="array" ref="N141">SUM(IF(($C126:$C133=$C141)*(N126:N133&gt;0),$BJ126:$BJ133),0)</f>
        <v>0</v>
      </c>
      <c r="O141" s="44" cm="1">
        <f t="array" ref="O141">SUM(IF(($C126:$C133=$C141)*(O126:O133&gt;0),$BJ126:$BJ133),0)</f>
        <v>0</v>
      </c>
      <c r="P141" s="44" cm="1">
        <f t="array" ref="P141">SUM(IF(($C126:$C133=$C141)*(P126:P133&gt;0),$BJ126:$BJ133),0)</f>
        <v>0</v>
      </c>
      <c r="Q141" s="44" cm="1">
        <f t="array" ref="Q141">SUM(IF(($C126:$C133=$C141)*(Q126:Q133&gt;0),$BJ126:$BJ133),0)</f>
        <v>0</v>
      </c>
      <c r="R141" s="44" cm="1">
        <f t="array" ref="R141">SUM(IF(($C126:$C133=$C141)*(R126:R133&gt;0),$BJ126:$BJ133),0)</f>
        <v>0</v>
      </c>
      <c r="S141" s="44" cm="1">
        <f t="array" ref="S141">SUM(IF(($C126:$C133=$C141)*(S126:S133&gt;0),$BJ126:$BJ133),0)</f>
        <v>0</v>
      </c>
      <c r="T141" s="44" cm="1">
        <f t="array" ref="T141">SUM(IF(($C126:$C133=$C141)*(T126:T133&gt;0),$BJ126:$BJ133),0)</f>
        <v>0</v>
      </c>
      <c r="U141" s="44" cm="1">
        <f t="array" ref="U141">SUM(IF(($C126:$C133=$C141)*(U126:U133&gt;0),$BJ126:$BJ133),0)</f>
        <v>0</v>
      </c>
      <c r="V141" s="44" cm="1">
        <f t="array" ref="V141">SUM(IF(($C126:$C133=$C141)*(V126:V133&gt;0),$BJ126:$BJ133),0)</f>
        <v>0</v>
      </c>
      <c r="W141" s="44" cm="1">
        <f t="array" ref="W141">SUM(IF(($C126:$C133=$C141)*(W126:W133&gt;0),$BJ126:$BJ133),0)</f>
        <v>0</v>
      </c>
      <c r="X141" s="44" cm="1">
        <f t="array" ref="X141">SUM(IF(($C126:$C133=$C141)*(X126:X133&gt;0),$BJ126:$BJ133),0)</f>
        <v>0</v>
      </c>
      <c r="Y141" s="44" cm="1">
        <f t="array" ref="Y141">SUM(IF(($C126:$C133=$C141)*(Y126:Y133&gt;0),$BJ126:$BJ133),0)</f>
        <v>0</v>
      </c>
      <c r="Z141" s="44" cm="1">
        <f t="array" ref="Z141">SUM(IF(($C126:$C133=$C141)*(Z126:Z133&gt;0),$BJ126:$BJ133),0)</f>
        <v>0</v>
      </c>
      <c r="AA141" s="44" cm="1">
        <f t="array" ref="AA141">SUM(IF(($C126:$C133=$C141)*(AA126:AA133&gt;0),$BJ126:$BJ133),0)</f>
        <v>0</v>
      </c>
      <c r="AB141" s="44" cm="1">
        <f t="array" ref="AB141">SUM(IF(($C126:$C133=$C141)*(AB126:AB133&gt;0),$BJ126:$BJ133),0)</f>
        <v>0</v>
      </c>
      <c r="AC141" s="44" cm="1">
        <f t="array" ref="AC141">SUM(IF(($C126:$C133=$C141)*(AC126:AC133&gt;0),$BJ126:$BJ133),0)</f>
        <v>0</v>
      </c>
      <c r="AD141" s="44" cm="1">
        <f t="array" ref="AD141">SUM(IF(($C126:$C133=$C141)*(AD126:AD133&gt;0),$BJ126:$BJ133),0)</f>
        <v>0</v>
      </c>
      <c r="AE141" s="44" cm="1">
        <f t="array" ref="AE141">SUM(IF(($C126:$C133=$C141)*(AE126:AE133&gt;0),$BJ126:$BJ133),0)</f>
        <v>0</v>
      </c>
      <c r="AF141" s="44" cm="1">
        <f t="array" ref="AF141">SUM(IF(($C126:$C133=$C141)*(AF126:AF133&gt;0),$BJ126:$BJ133),0)</f>
        <v>0</v>
      </c>
      <c r="AG141" s="44" cm="1">
        <f t="array" ref="AG141">SUM(IF(($C126:$C133=$C141)*(AG126:AG133&gt;0),$BJ126:$BJ133),0)</f>
        <v>0</v>
      </c>
      <c r="AH141" s="44" cm="1">
        <f t="array" ref="AH141">SUM(IF(($C126:$C133=$C141)*(AH126:AH133&gt;0),$BJ126:$BJ133),0)</f>
        <v>0</v>
      </c>
      <c r="AI141" s="44" cm="1">
        <f t="array" ref="AI141">SUM(IF(($C126:$C133=$C141)*(AI126:AI133&gt;0),$BJ126:$BJ133),0)</f>
        <v>0</v>
      </c>
      <c r="AJ141" s="44" cm="1">
        <f t="array" ref="AJ141">SUM(IF(($C126:$C133=$C141)*(AJ126:AJ133&gt;0),$BJ126:$BJ133),0)</f>
        <v>0</v>
      </c>
      <c r="AK141" s="44" cm="1">
        <f t="array" ref="AK141">SUM(IF(($C126:$C133=$C141)*(AK126:AK133&gt;0),$BJ126:$BJ133),0)</f>
        <v>0</v>
      </c>
      <c r="AL141" s="44" cm="1">
        <f t="array" ref="AL141">SUM(IF(($C126:$C133=$C141)*(AL126:AL133&gt;0),$BJ126:$BJ133),0)</f>
        <v>0</v>
      </c>
      <c r="AM141" s="44" cm="1">
        <f t="array" ref="AM141">SUM(IF(($C126:$C133=$C141)*(AM126:AM133&gt;0),$BJ126:$BJ133),0)</f>
        <v>0</v>
      </c>
      <c r="AN141" s="44" cm="1">
        <f t="array" ref="AN141">SUM(IF(($C126:$C133=$C141)*(AN126:AN133&gt;0),$BJ126:$BJ133),0)</f>
        <v>0</v>
      </c>
      <c r="AO141" s="44" cm="1">
        <f t="array" ref="AO141">SUM(IF(($C126:$C133=$C141)*(AO126:AO133&gt;0),$BJ126:$BJ133),0)</f>
        <v>0</v>
      </c>
      <c r="AP141" s="44" cm="1">
        <f t="array" ref="AP141">SUM(IF(($C126:$C133=$C141)*(AP126:AP133&gt;0),$BJ126:$BJ133),0)</f>
        <v>0</v>
      </c>
      <c r="AQ141" s="44" cm="1">
        <f t="array" ref="AQ141">SUM(IF(($C126:$C133=$C141)*(AQ126:AQ133&gt;0),$BJ126:$BJ133),0)</f>
        <v>0</v>
      </c>
      <c r="AR141" s="44" cm="1">
        <f t="array" ref="AR141">SUM(IF(($C126:$C133=$C141)*(AR126:AR133&gt;0),$BJ126:$BJ133),0)</f>
        <v>0</v>
      </c>
      <c r="AS141" s="44" cm="1">
        <f t="array" ref="AS141">SUM(IF(($C126:$C133=$C141)*(AS126:AS133&gt;0),$BJ126:$BJ133),0)</f>
        <v>0</v>
      </c>
      <c r="AT141" s="44" cm="1">
        <f t="array" ref="AT141">SUM(IF(($C126:$C133=$C141)*(AT126:AT133&gt;0),$BJ126:$BJ133),0)</f>
        <v>0</v>
      </c>
      <c r="AU141" s="44" cm="1">
        <f t="array" ref="AU141">SUM(IF(($C126:$C133=$C141)*(AU126:AU133&gt;0),$BJ126:$BJ133),0)</f>
        <v>0</v>
      </c>
      <c r="AV141" s="44" cm="1">
        <f t="array" ref="AV141">SUM(IF(($C126:$C133=$C141)*(AV126:AV133&gt;0),$BJ126:$BJ133),0)</f>
        <v>0</v>
      </c>
      <c r="AW141" s="44" cm="1">
        <f t="array" ref="AW141">SUM(IF(($C126:$C133=$C141)*(AW126:AW133&gt;0),$BJ126:$BJ133),0)</f>
        <v>0</v>
      </c>
      <c r="AX141" s="44" cm="1">
        <f t="array" ref="AX141">SUM(IF(($C126:$C133=$C141)*(AX126:AX133&gt;0),$BJ126:$BJ133),0)</f>
        <v>0</v>
      </c>
      <c r="AY141" s="44" cm="1">
        <f t="array" ref="AY141">SUM(IF(($C126:$C133=$C141)*(AY126:AY133&gt;0),$BJ126:$BJ133),0)</f>
        <v>0</v>
      </c>
      <c r="AZ141" s="44" cm="1">
        <f t="array" ref="AZ141">SUM(IF(($C126:$C133=$C141)*(AZ126:AZ133&gt;0),$BJ126:$BJ133),0)</f>
        <v>0</v>
      </c>
      <c r="BA141" s="44" cm="1">
        <f t="array" ref="BA141">SUM(IF(($C126:$C133=$C141)*(BA126:BA133&gt;0),$BJ126:$BJ133),0)</f>
        <v>0</v>
      </c>
      <c r="BB141" s="44" cm="1">
        <f t="array" ref="BB141">SUM(IF(($C126:$C133=$C141)*(BB126:BB133&gt;0),$BJ126:$BJ133),0)</f>
        <v>0</v>
      </c>
      <c r="BC141" s="44" cm="1">
        <f t="array" ref="BC141">SUM(IF(($C126:$C133=$C141)*(BC126:BC133&gt;0),$BJ126:$BJ133),0)</f>
        <v>0</v>
      </c>
      <c r="BD141" s="44" cm="1">
        <f t="array" ref="BD141">SUM(IF(($C126:$C133=$C141)*(BD126:BD133&gt;0),$BJ126:$BJ133),0)</f>
        <v>0</v>
      </c>
      <c r="BE141" s="44" cm="1">
        <f t="array" ref="BE141">SUM(IF(($C126:$C133=$C141)*(BE126:BE133&gt;0),$BJ126:$BJ133),0)</f>
        <v>0</v>
      </c>
      <c r="BF141" s="44" cm="1">
        <f t="array" ref="BF141">SUM(IF(($C126:$C133=$C141)*(BF126:BF133&gt;0),$BJ126:$BJ133),0)</f>
        <v>0</v>
      </c>
      <c r="BG141" s="44" cm="1">
        <f t="array" ref="BG141">SUM(IF(($C126:$C133=$C141)*(BG126:BG133&gt;0),$BJ126:$BJ133),0)</f>
        <v>0</v>
      </c>
      <c r="BH141" s="44" cm="1">
        <f t="array" ref="BH141">SUM(IF(($C126:$C133=$C141)*(BH126:BH133&gt;0),$BJ126:$BJ133),0)</f>
        <v>0</v>
      </c>
    </row>
    <row r="142" spans="1:62" x14ac:dyDescent="0.2">
      <c r="A142" s="39"/>
      <c r="B142" s="236"/>
      <c r="C142" s="40" t="s">
        <v>47</v>
      </c>
      <c r="D142" s="43"/>
      <c r="E142" s="44" cm="1">
        <f t="array" ref="E142">SUM(IF(($C126:$C133=$C142)*(E126:E133&gt;0),$BJ126:$BJ133),0)</f>
        <v>0</v>
      </c>
      <c r="F142" s="44" cm="1">
        <f t="array" ref="F142">SUM(IF(($C126:$C133=$C142)*(F126:F133&gt;0),$BJ126:$BJ133),0)</f>
        <v>0</v>
      </c>
      <c r="G142" s="44" cm="1">
        <f t="array" ref="G142">SUM(IF(($C126:$C133=$C142)*(G126:G133&gt;0),$BJ126:$BJ133),0)</f>
        <v>0</v>
      </c>
      <c r="H142" s="44" cm="1">
        <f t="array" ref="H142">SUM(IF(($C126:$C133=$C142)*(H126:H133&gt;0),$BJ126:$BJ133),0)</f>
        <v>0</v>
      </c>
      <c r="I142" s="44" cm="1">
        <f t="array" ref="I142">SUM(IF(($C126:$C133=$C142)*(I126:I133&gt;0),$BJ126:$BJ133),0)</f>
        <v>0</v>
      </c>
      <c r="J142" s="44" cm="1">
        <f t="array" ref="J142">SUM(IF(($C126:$C133=$C142)*(J126:J133&gt;0),$BJ126:$BJ133),0)</f>
        <v>0</v>
      </c>
      <c r="K142" s="44" cm="1">
        <f t="array" ref="K142">SUM(IF(($C126:$C133=$C142)*(K126:K133&gt;0),$BJ126:$BJ133),0)</f>
        <v>0</v>
      </c>
      <c r="L142" s="44" cm="1">
        <f t="array" ref="L142">SUM(IF(($C126:$C133=$C142)*(L126:L133&gt;0),$BJ126:$BJ133),0)</f>
        <v>0</v>
      </c>
      <c r="M142" s="44" cm="1">
        <f t="array" ref="M142">SUM(IF(($C126:$C133=$C142)*(M126:M133&gt;0),$BJ126:$BJ133),0)</f>
        <v>0</v>
      </c>
      <c r="N142" s="44" cm="1">
        <f t="array" ref="N142">SUM(IF(($C126:$C133=$C142)*(N126:N133&gt;0),$BJ126:$BJ133),0)</f>
        <v>0</v>
      </c>
      <c r="O142" s="44" cm="1">
        <f t="array" ref="O142">SUM(IF(($C126:$C133=$C142)*(O126:O133&gt;0),$BJ126:$BJ133),0)</f>
        <v>0</v>
      </c>
      <c r="P142" s="44" cm="1">
        <f t="array" ref="P142">SUM(IF(($C126:$C133=$C142)*(P126:P133&gt;0),$BJ126:$BJ133),0)</f>
        <v>0</v>
      </c>
      <c r="Q142" s="44" cm="1">
        <f t="array" ref="Q142">SUM(IF(($C126:$C133=$C142)*(Q126:Q133&gt;0),$BJ126:$BJ133),0)</f>
        <v>0</v>
      </c>
      <c r="R142" s="44" cm="1">
        <f t="array" ref="R142">SUM(IF(($C126:$C133=$C142)*(R126:R133&gt;0),$BJ126:$BJ133),0)</f>
        <v>0</v>
      </c>
      <c r="S142" s="44" cm="1">
        <f t="array" ref="S142">SUM(IF(($C126:$C133=$C142)*(S126:S133&gt;0),$BJ126:$BJ133),0)</f>
        <v>0</v>
      </c>
      <c r="T142" s="44" cm="1">
        <f t="array" ref="T142">SUM(IF(($C126:$C133=$C142)*(T126:T133&gt;0),$BJ126:$BJ133),0)</f>
        <v>0</v>
      </c>
      <c r="U142" s="44" cm="1">
        <f t="array" ref="U142">SUM(IF(($C126:$C133=$C142)*(U126:U133&gt;0),$BJ126:$BJ133),0)</f>
        <v>0</v>
      </c>
      <c r="V142" s="44" cm="1">
        <f t="array" ref="V142">SUM(IF(($C126:$C133=$C142)*(V126:V133&gt;0),$BJ126:$BJ133),0)</f>
        <v>0</v>
      </c>
      <c r="W142" s="44" cm="1">
        <f t="array" ref="W142">SUM(IF(($C126:$C133=$C142)*(W126:W133&gt;0),$BJ126:$BJ133),0)</f>
        <v>0</v>
      </c>
      <c r="X142" s="44" cm="1">
        <f t="array" ref="X142">SUM(IF(($C126:$C133=$C142)*(X126:X133&gt;0),$BJ126:$BJ133),0)</f>
        <v>0</v>
      </c>
      <c r="Y142" s="44" cm="1">
        <f t="array" ref="Y142">SUM(IF(($C126:$C133=$C142)*(Y126:Y133&gt;0),$BJ126:$BJ133),0)</f>
        <v>0</v>
      </c>
      <c r="Z142" s="44" cm="1">
        <f t="array" ref="Z142">SUM(IF(($C126:$C133=$C142)*(Z126:Z133&gt;0),$BJ126:$BJ133),0)</f>
        <v>0</v>
      </c>
      <c r="AA142" s="44" cm="1">
        <f t="array" ref="AA142">SUM(IF(($C126:$C133=$C142)*(AA126:AA133&gt;0),$BJ126:$BJ133),0)</f>
        <v>0</v>
      </c>
      <c r="AB142" s="44" cm="1">
        <f t="array" ref="AB142">SUM(IF(($C126:$C133=$C142)*(AB126:AB133&gt;0),$BJ126:$BJ133),0)</f>
        <v>0</v>
      </c>
      <c r="AC142" s="44" cm="1">
        <f t="array" ref="AC142">SUM(IF(($C126:$C133=$C142)*(AC126:AC133&gt;0),$BJ126:$BJ133),0)</f>
        <v>0</v>
      </c>
      <c r="AD142" s="44" cm="1">
        <f t="array" ref="AD142">SUM(IF(($C126:$C133=$C142)*(AD126:AD133&gt;0),$BJ126:$BJ133),0)</f>
        <v>0</v>
      </c>
      <c r="AE142" s="44" cm="1">
        <f t="array" ref="AE142">SUM(IF(($C126:$C133=$C142)*(AE126:AE133&gt;0),$BJ126:$BJ133),0)</f>
        <v>0</v>
      </c>
      <c r="AF142" s="44" cm="1">
        <f t="array" ref="AF142">SUM(IF(($C126:$C133=$C142)*(AF126:AF133&gt;0),$BJ126:$BJ133),0)</f>
        <v>0</v>
      </c>
      <c r="AG142" s="44" cm="1">
        <f t="array" ref="AG142">SUM(IF(($C126:$C133=$C142)*(AG126:AG133&gt;0),$BJ126:$BJ133),0)</f>
        <v>0</v>
      </c>
      <c r="AH142" s="44" cm="1">
        <f t="array" ref="AH142">SUM(IF(($C126:$C133=$C142)*(AH126:AH133&gt;0),$BJ126:$BJ133),0)</f>
        <v>0</v>
      </c>
      <c r="AI142" s="44" cm="1">
        <f t="array" ref="AI142">SUM(IF(($C126:$C133=$C142)*(AI126:AI133&gt;0),$BJ126:$BJ133),0)</f>
        <v>0</v>
      </c>
      <c r="AJ142" s="44" cm="1">
        <f t="array" ref="AJ142">SUM(IF(($C126:$C133=$C142)*(AJ126:AJ133&gt;0),$BJ126:$BJ133),0)</f>
        <v>0</v>
      </c>
      <c r="AK142" s="44" cm="1">
        <f t="array" ref="AK142">SUM(IF(($C126:$C133=$C142)*(AK126:AK133&gt;0),$BJ126:$BJ133),0)</f>
        <v>0</v>
      </c>
      <c r="AL142" s="44" cm="1">
        <f t="array" ref="AL142">SUM(IF(($C126:$C133=$C142)*(AL126:AL133&gt;0),$BJ126:$BJ133),0)</f>
        <v>0</v>
      </c>
      <c r="AM142" s="44" cm="1">
        <f t="array" ref="AM142">SUM(IF(($C126:$C133=$C142)*(AM126:AM133&gt;0),$BJ126:$BJ133),0)</f>
        <v>0</v>
      </c>
      <c r="AN142" s="44" cm="1">
        <f t="array" ref="AN142">SUM(IF(($C126:$C133=$C142)*(AN126:AN133&gt;0),$BJ126:$BJ133),0)</f>
        <v>0</v>
      </c>
      <c r="AO142" s="44" cm="1">
        <f t="array" ref="AO142">SUM(IF(($C126:$C133=$C142)*(AO126:AO133&gt;0),$BJ126:$BJ133),0)</f>
        <v>0</v>
      </c>
      <c r="AP142" s="44" cm="1">
        <f t="array" ref="AP142">SUM(IF(($C126:$C133=$C142)*(AP126:AP133&gt;0),$BJ126:$BJ133),0)</f>
        <v>0</v>
      </c>
      <c r="AQ142" s="44" cm="1">
        <f t="array" ref="AQ142">SUM(IF(($C126:$C133=$C142)*(AQ126:AQ133&gt;0),$BJ126:$BJ133),0)</f>
        <v>0</v>
      </c>
      <c r="AR142" s="44" cm="1">
        <f t="array" ref="AR142">SUM(IF(($C126:$C133=$C142)*(AR126:AR133&gt;0),$BJ126:$BJ133),0)</f>
        <v>0</v>
      </c>
      <c r="AS142" s="44" cm="1">
        <f t="array" ref="AS142">SUM(IF(($C126:$C133=$C142)*(AS126:AS133&gt;0),$BJ126:$BJ133),0)</f>
        <v>0</v>
      </c>
      <c r="AT142" s="44" cm="1">
        <f t="array" ref="AT142">SUM(IF(($C126:$C133=$C142)*(AT126:AT133&gt;0),$BJ126:$BJ133),0)</f>
        <v>0</v>
      </c>
      <c r="AU142" s="44" cm="1">
        <f t="array" ref="AU142">SUM(IF(($C126:$C133=$C142)*(AU126:AU133&gt;0),$BJ126:$BJ133),0)</f>
        <v>0</v>
      </c>
      <c r="AV142" s="44" cm="1">
        <f t="array" ref="AV142">SUM(IF(($C126:$C133=$C142)*(AV126:AV133&gt;0),$BJ126:$BJ133),0)</f>
        <v>0</v>
      </c>
      <c r="AW142" s="44" cm="1">
        <f t="array" ref="AW142">SUM(IF(($C126:$C133=$C142)*(AW126:AW133&gt;0),$BJ126:$BJ133),0)</f>
        <v>0</v>
      </c>
      <c r="AX142" s="44" cm="1">
        <f t="array" ref="AX142">SUM(IF(($C126:$C133=$C142)*(AX126:AX133&gt;0),$BJ126:$BJ133),0)</f>
        <v>0</v>
      </c>
      <c r="AY142" s="44" cm="1">
        <f t="array" ref="AY142">SUM(IF(($C126:$C133=$C142)*(AY126:AY133&gt;0),$BJ126:$BJ133),0)</f>
        <v>0</v>
      </c>
      <c r="AZ142" s="44" cm="1">
        <f t="array" ref="AZ142">SUM(IF(($C126:$C133=$C142)*(AZ126:AZ133&gt;0),$BJ126:$BJ133),0)</f>
        <v>0</v>
      </c>
      <c r="BA142" s="44" cm="1">
        <f t="array" ref="BA142">SUM(IF(($C126:$C133=$C142)*(BA126:BA133&gt;0),$BJ126:$BJ133),0)</f>
        <v>0</v>
      </c>
      <c r="BB142" s="44" cm="1">
        <f t="array" ref="BB142">SUM(IF(($C126:$C133=$C142)*(BB126:BB133&gt;0),$BJ126:$BJ133),0)</f>
        <v>0</v>
      </c>
      <c r="BC142" s="44" cm="1">
        <f t="array" ref="BC142">SUM(IF(($C126:$C133=$C142)*(BC126:BC133&gt;0),$BJ126:$BJ133),0)</f>
        <v>0</v>
      </c>
      <c r="BD142" s="44" cm="1">
        <f t="array" ref="BD142">SUM(IF(($C126:$C133=$C142)*(BD126:BD133&gt;0),$BJ126:$BJ133),0)</f>
        <v>0</v>
      </c>
      <c r="BE142" s="44" cm="1">
        <f t="array" ref="BE142">SUM(IF(($C126:$C133=$C142)*(BE126:BE133&gt;0),$BJ126:$BJ133),0)</f>
        <v>0</v>
      </c>
      <c r="BF142" s="44" cm="1">
        <f t="array" ref="BF142">SUM(IF(($C126:$C133=$C142)*(BF126:BF133&gt;0),$BJ126:$BJ133),0)</f>
        <v>0</v>
      </c>
      <c r="BG142" s="44" cm="1">
        <f t="array" ref="BG142">SUM(IF(($C126:$C133=$C142)*(BG126:BG133&gt;0),$BJ126:$BJ133),0)</f>
        <v>0</v>
      </c>
      <c r="BH142" s="44" cm="1">
        <f t="array" ref="BH142">SUM(IF(($C126:$C133=$C142)*(BH126:BH133&gt;0),$BJ126:$BJ133),0)</f>
        <v>0</v>
      </c>
    </row>
    <row r="143" spans="1:62" x14ac:dyDescent="0.2">
      <c r="A143" s="39"/>
      <c r="B143" s="236"/>
      <c r="C143" s="40" t="s">
        <v>13</v>
      </c>
      <c r="D143" s="43"/>
      <c r="E143" s="44">
        <f t="shared" ref="E143:AJ143" si="48">IFERROR(VLOOKUP(E125,$A$183:$C$193,3,FALSE),0)</f>
        <v>0</v>
      </c>
      <c r="F143" s="44">
        <f t="shared" si="48"/>
        <v>0</v>
      </c>
      <c r="G143" s="44">
        <f t="shared" si="48"/>
        <v>0</v>
      </c>
      <c r="H143" s="44">
        <f t="shared" si="48"/>
        <v>0</v>
      </c>
      <c r="I143" s="44">
        <f t="shared" si="48"/>
        <v>0</v>
      </c>
      <c r="J143" s="44">
        <f t="shared" si="48"/>
        <v>0</v>
      </c>
      <c r="K143" s="44">
        <f t="shared" si="48"/>
        <v>0</v>
      </c>
      <c r="L143" s="44">
        <f t="shared" si="48"/>
        <v>0</v>
      </c>
      <c r="M143" s="44">
        <f t="shared" si="48"/>
        <v>0</v>
      </c>
      <c r="N143" s="44">
        <f t="shared" si="48"/>
        <v>0</v>
      </c>
      <c r="O143" s="44">
        <f t="shared" si="48"/>
        <v>0</v>
      </c>
      <c r="P143" s="44">
        <f t="shared" si="48"/>
        <v>0</v>
      </c>
      <c r="Q143" s="44">
        <f t="shared" si="48"/>
        <v>0</v>
      </c>
      <c r="R143" s="44">
        <f t="shared" si="48"/>
        <v>0</v>
      </c>
      <c r="S143" s="44">
        <f t="shared" si="48"/>
        <v>0</v>
      </c>
      <c r="T143" s="44">
        <f t="shared" si="48"/>
        <v>0</v>
      </c>
      <c r="U143" s="44">
        <f t="shared" si="48"/>
        <v>0</v>
      </c>
      <c r="V143" s="44">
        <f t="shared" si="48"/>
        <v>0</v>
      </c>
      <c r="W143" s="44">
        <f t="shared" si="48"/>
        <v>0</v>
      </c>
      <c r="X143" s="44">
        <f t="shared" si="48"/>
        <v>0</v>
      </c>
      <c r="Y143" s="44">
        <f t="shared" si="48"/>
        <v>0</v>
      </c>
      <c r="Z143" s="44">
        <f t="shared" si="48"/>
        <v>0</v>
      </c>
      <c r="AA143" s="44">
        <f t="shared" si="48"/>
        <v>0</v>
      </c>
      <c r="AB143" s="44">
        <f t="shared" si="48"/>
        <v>0</v>
      </c>
      <c r="AC143" s="44">
        <f t="shared" si="48"/>
        <v>0</v>
      </c>
      <c r="AD143" s="44">
        <f t="shared" si="48"/>
        <v>0</v>
      </c>
      <c r="AE143" s="44">
        <f t="shared" si="48"/>
        <v>0</v>
      </c>
      <c r="AF143" s="44">
        <f t="shared" si="48"/>
        <v>0</v>
      </c>
      <c r="AG143" s="44">
        <f t="shared" si="48"/>
        <v>0</v>
      </c>
      <c r="AH143" s="44">
        <f t="shared" si="48"/>
        <v>0</v>
      </c>
      <c r="AI143" s="44">
        <f t="shared" si="48"/>
        <v>0</v>
      </c>
      <c r="AJ143" s="44">
        <f t="shared" si="48"/>
        <v>0</v>
      </c>
      <c r="AK143" s="44">
        <f t="shared" ref="AK143:BH143" si="49">IFERROR(VLOOKUP(AK125,$A$183:$C$193,3,FALSE),0)</f>
        <v>0</v>
      </c>
      <c r="AL143" s="44">
        <f t="shared" si="49"/>
        <v>0</v>
      </c>
      <c r="AM143" s="44">
        <f t="shared" si="49"/>
        <v>0</v>
      </c>
      <c r="AN143" s="44">
        <f t="shared" si="49"/>
        <v>0</v>
      </c>
      <c r="AO143" s="44">
        <f t="shared" si="49"/>
        <v>0</v>
      </c>
      <c r="AP143" s="44">
        <f t="shared" si="49"/>
        <v>0</v>
      </c>
      <c r="AQ143" s="44">
        <f t="shared" si="49"/>
        <v>0</v>
      </c>
      <c r="AR143" s="44">
        <f t="shared" si="49"/>
        <v>0</v>
      </c>
      <c r="AS143" s="44">
        <f t="shared" si="49"/>
        <v>0</v>
      </c>
      <c r="AT143" s="44">
        <f t="shared" si="49"/>
        <v>0</v>
      </c>
      <c r="AU143" s="44">
        <f t="shared" si="49"/>
        <v>0</v>
      </c>
      <c r="AV143" s="44">
        <f t="shared" si="49"/>
        <v>0</v>
      </c>
      <c r="AW143" s="44">
        <f t="shared" si="49"/>
        <v>0</v>
      </c>
      <c r="AX143" s="44">
        <f t="shared" si="49"/>
        <v>0</v>
      </c>
      <c r="AY143" s="44">
        <f t="shared" si="49"/>
        <v>0</v>
      </c>
      <c r="AZ143" s="44">
        <f t="shared" si="49"/>
        <v>0</v>
      </c>
      <c r="BA143" s="44">
        <f t="shared" si="49"/>
        <v>0</v>
      </c>
      <c r="BB143" s="44">
        <f t="shared" si="49"/>
        <v>0</v>
      </c>
      <c r="BC143" s="44">
        <f t="shared" si="49"/>
        <v>0</v>
      </c>
      <c r="BD143" s="44">
        <f t="shared" si="49"/>
        <v>0</v>
      </c>
      <c r="BE143" s="44">
        <f t="shared" si="49"/>
        <v>0</v>
      </c>
      <c r="BF143" s="44">
        <f t="shared" si="49"/>
        <v>0</v>
      </c>
      <c r="BG143" s="44">
        <f t="shared" si="49"/>
        <v>0</v>
      </c>
      <c r="BH143" s="44">
        <f t="shared" si="49"/>
        <v>0</v>
      </c>
    </row>
    <row r="144" spans="1:62" x14ac:dyDescent="0.2">
      <c r="A144" s="39"/>
      <c r="B144" s="237"/>
      <c r="C144" s="40" t="s">
        <v>14</v>
      </c>
      <c r="D144" s="43"/>
      <c r="E144" s="44">
        <f>E138*E143</f>
        <v>0</v>
      </c>
      <c r="F144" s="44">
        <f t="shared" ref="F144:BH144" si="50">F138*F143</f>
        <v>0</v>
      </c>
      <c r="G144" s="44">
        <f t="shared" si="50"/>
        <v>0</v>
      </c>
      <c r="H144" s="44">
        <f t="shared" si="50"/>
        <v>0</v>
      </c>
      <c r="I144" s="44">
        <f t="shared" si="50"/>
        <v>0</v>
      </c>
      <c r="J144" s="44">
        <f t="shared" si="50"/>
        <v>0</v>
      </c>
      <c r="K144" s="44">
        <f t="shared" si="50"/>
        <v>0</v>
      </c>
      <c r="L144" s="44">
        <f t="shared" si="50"/>
        <v>0</v>
      </c>
      <c r="M144" s="44">
        <f t="shared" si="50"/>
        <v>0</v>
      </c>
      <c r="N144" s="44">
        <f t="shared" si="50"/>
        <v>0</v>
      </c>
      <c r="O144" s="44">
        <f t="shared" si="50"/>
        <v>0</v>
      </c>
      <c r="P144" s="44">
        <f t="shared" si="50"/>
        <v>0</v>
      </c>
      <c r="Q144" s="44">
        <f t="shared" si="50"/>
        <v>0</v>
      </c>
      <c r="R144" s="44">
        <f t="shared" si="50"/>
        <v>0</v>
      </c>
      <c r="S144" s="44">
        <f t="shared" si="50"/>
        <v>0</v>
      </c>
      <c r="T144" s="44">
        <f t="shared" si="50"/>
        <v>0</v>
      </c>
      <c r="U144" s="44">
        <f t="shared" si="50"/>
        <v>0</v>
      </c>
      <c r="V144" s="44">
        <f t="shared" si="50"/>
        <v>0</v>
      </c>
      <c r="W144" s="44">
        <f t="shared" si="50"/>
        <v>0</v>
      </c>
      <c r="X144" s="44">
        <f t="shared" si="50"/>
        <v>0</v>
      </c>
      <c r="Y144" s="44">
        <f t="shared" si="50"/>
        <v>0</v>
      </c>
      <c r="Z144" s="44">
        <f t="shared" si="50"/>
        <v>0</v>
      </c>
      <c r="AA144" s="44">
        <f t="shared" si="50"/>
        <v>0</v>
      </c>
      <c r="AB144" s="44">
        <f t="shared" si="50"/>
        <v>0</v>
      </c>
      <c r="AC144" s="44">
        <f t="shared" si="50"/>
        <v>0</v>
      </c>
      <c r="AD144" s="44">
        <f t="shared" si="50"/>
        <v>0</v>
      </c>
      <c r="AE144" s="44">
        <f t="shared" si="50"/>
        <v>0</v>
      </c>
      <c r="AF144" s="44">
        <f t="shared" si="50"/>
        <v>0</v>
      </c>
      <c r="AG144" s="44">
        <f t="shared" si="50"/>
        <v>0</v>
      </c>
      <c r="AH144" s="44">
        <f t="shared" si="50"/>
        <v>0</v>
      </c>
      <c r="AI144" s="44">
        <f t="shared" si="50"/>
        <v>0</v>
      </c>
      <c r="AJ144" s="44">
        <f t="shared" si="50"/>
        <v>0</v>
      </c>
      <c r="AK144" s="44">
        <f t="shared" si="50"/>
        <v>0</v>
      </c>
      <c r="AL144" s="44">
        <f t="shared" si="50"/>
        <v>0</v>
      </c>
      <c r="AM144" s="44">
        <f t="shared" si="50"/>
        <v>0</v>
      </c>
      <c r="AN144" s="44">
        <f t="shared" si="50"/>
        <v>0</v>
      </c>
      <c r="AO144" s="44">
        <f t="shared" si="50"/>
        <v>0</v>
      </c>
      <c r="AP144" s="44">
        <f t="shared" si="50"/>
        <v>0</v>
      </c>
      <c r="AQ144" s="44">
        <f t="shared" si="50"/>
        <v>0</v>
      </c>
      <c r="AR144" s="44">
        <f t="shared" si="50"/>
        <v>0</v>
      </c>
      <c r="AS144" s="44">
        <f t="shared" si="50"/>
        <v>0</v>
      </c>
      <c r="AT144" s="44">
        <f t="shared" si="50"/>
        <v>0</v>
      </c>
      <c r="AU144" s="44">
        <f t="shared" si="50"/>
        <v>0</v>
      </c>
      <c r="AV144" s="44">
        <f t="shared" si="50"/>
        <v>0</v>
      </c>
      <c r="AW144" s="44">
        <f t="shared" si="50"/>
        <v>0</v>
      </c>
      <c r="AX144" s="44">
        <f t="shared" si="50"/>
        <v>0</v>
      </c>
      <c r="AY144" s="44">
        <f t="shared" si="50"/>
        <v>0</v>
      </c>
      <c r="AZ144" s="44">
        <f t="shared" si="50"/>
        <v>0</v>
      </c>
      <c r="BA144" s="44">
        <f t="shared" si="50"/>
        <v>0</v>
      </c>
      <c r="BB144" s="44">
        <f t="shared" si="50"/>
        <v>0</v>
      </c>
      <c r="BC144" s="44">
        <f t="shared" si="50"/>
        <v>0</v>
      </c>
      <c r="BD144" s="44">
        <f t="shared" si="50"/>
        <v>0</v>
      </c>
      <c r="BE144" s="44">
        <f t="shared" si="50"/>
        <v>0</v>
      </c>
      <c r="BF144" s="44">
        <f t="shared" si="50"/>
        <v>0</v>
      </c>
      <c r="BG144" s="44">
        <f t="shared" si="50"/>
        <v>0</v>
      </c>
      <c r="BH144" s="44">
        <f t="shared" si="50"/>
        <v>0</v>
      </c>
    </row>
    <row r="145" spans="1:62" x14ac:dyDescent="0.2">
      <c r="A145" s="39"/>
      <c r="B145" s="39"/>
      <c r="C145" s="107" t="s">
        <v>43</v>
      </c>
      <c r="D145" s="41"/>
      <c r="E145" s="108">
        <f>E139*E143</f>
        <v>0</v>
      </c>
      <c r="F145" s="108">
        <f t="shared" ref="F145:BH145" si="51">F139*F143</f>
        <v>0</v>
      </c>
      <c r="G145" s="108">
        <f t="shared" si="51"/>
        <v>0</v>
      </c>
      <c r="H145" s="108">
        <f t="shared" si="51"/>
        <v>0</v>
      </c>
      <c r="I145" s="108">
        <f t="shared" si="51"/>
        <v>0</v>
      </c>
      <c r="J145" s="108">
        <f t="shared" si="51"/>
        <v>0</v>
      </c>
      <c r="K145" s="108">
        <f t="shared" si="51"/>
        <v>0</v>
      </c>
      <c r="L145" s="108">
        <f t="shared" si="51"/>
        <v>0</v>
      </c>
      <c r="M145" s="108">
        <f t="shared" si="51"/>
        <v>0</v>
      </c>
      <c r="N145" s="108">
        <f t="shared" si="51"/>
        <v>0</v>
      </c>
      <c r="O145" s="108">
        <f t="shared" si="51"/>
        <v>0</v>
      </c>
      <c r="P145" s="108">
        <f t="shared" si="51"/>
        <v>0</v>
      </c>
      <c r="Q145" s="108">
        <f t="shared" si="51"/>
        <v>0</v>
      </c>
      <c r="R145" s="108">
        <f t="shared" si="51"/>
        <v>0</v>
      </c>
      <c r="S145" s="108">
        <f t="shared" si="51"/>
        <v>0</v>
      </c>
      <c r="T145" s="108">
        <f t="shared" si="51"/>
        <v>0</v>
      </c>
      <c r="U145" s="108">
        <f t="shared" si="51"/>
        <v>0</v>
      </c>
      <c r="V145" s="108">
        <f t="shared" si="51"/>
        <v>0</v>
      </c>
      <c r="W145" s="108">
        <f t="shared" si="51"/>
        <v>0</v>
      </c>
      <c r="X145" s="108">
        <f t="shared" si="51"/>
        <v>0</v>
      </c>
      <c r="Y145" s="108">
        <f t="shared" si="51"/>
        <v>0</v>
      </c>
      <c r="Z145" s="108">
        <f t="shared" si="51"/>
        <v>0</v>
      </c>
      <c r="AA145" s="108">
        <f t="shared" si="51"/>
        <v>0</v>
      </c>
      <c r="AB145" s="108">
        <f t="shared" si="51"/>
        <v>0</v>
      </c>
      <c r="AC145" s="108">
        <f t="shared" si="51"/>
        <v>0</v>
      </c>
      <c r="AD145" s="108">
        <f t="shared" si="51"/>
        <v>0</v>
      </c>
      <c r="AE145" s="108">
        <f t="shared" si="51"/>
        <v>0</v>
      </c>
      <c r="AF145" s="108">
        <f t="shared" si="51"/>
        <v>0</v>
      </c>
      <c r="AG145" s="108">
        <f t="shared" si="51"/>
        <v>0</v>
      </c>
      <c r="AH145" s="108">
        <f t="shared" si="51"/>
        <v>0</v>
      </c>
      <c r="AI145" s="108">
        <f t="shared" si="51"/>
        <v>0</v>
      </c>
      <c r="AJ145" s="108">
        <f t="shared" si="51"/>
        <v>0</v>
      </c>
      <c r="AK145" s="108">
        <f t="shared" si="51"/>
        <v>0</v>
      </c>
      <c r="AL145" s="108">
        <f t="shared" si="51"/>
        <v>0</v>
      </c>
      <c r="AM145" s="108">
        <f t="shared" si="51"/>
        <v>0</v>
      </c>
      <c r="AN145" s="108">
        <f t="shared" si="51"/>
        <v>0</v>
      </c>
      <c r="AO145" s="108">
        <f t="shared" si="51"/>
        <v>0</v>
      </c>
      <c r="AP145" s="108">
        <f t="shared" si="51"/>
        <v>0</v>
      </c>
      <c r="AQ145" s="108">
        <f t="shared" si="51"/>
        <v>0</v>
      </c>
      <c r="AR145" s="108">
        <f t="shared" si="51"/>
        <v>0</v>
      </c>
      <c r="AS145" s="108">
        <f t="shared" si="51"/>
        <v>0</v>
      </c>
      <c r="AT145" s="108">
        <f t="shared" si="51"/>
        <v>0</v>
      </c>
      <c r="AU145" s="108">
        <f t="shared" si="51"/>
        <v>0</v>
      </c>
      <c r="AV145" s="108">
        <f t="shared" si="51"/>
        <v>0</v>
      </c>
      <c r="AW145" s="108">
        <f t="shared" si="51"/>
        <v>0</v>
      </c>
      <c r="AX145" s="108">
        <f t="shared" si="51"/>
        <v>0</v>
      </c>
      <c r="AY145" s="108">
        <f t="shared" si="51"/>
        <v>0</v>
      </c>
      <c r="AZ145" s="108">
        <f t="shared" si="51"/>
        <v>0</v>
      </c>
      <c r="BA145" s="108">
        <f t="shared" si="51"/>
        <v>0</v>
      </c>
      <c r="BB145" s="108">
        <f t="shared" si="51"/>
        <v>0</v>
      </c>
      <c r="BC145" s="108">
        <f t="shared" si="51"/>
        <v>0</v>
      </c>
      <c r="BD145" s="108">
        <f t="shared" si="51"/>
        <v>0</v>
      </c>
      <c r="BE145" s="108">
        <f t="shared" si="51"/>
        <v>0</v>
      </c>
      <c r="BF145" s="108">
        <f t="shared" si="51"/>
        <v>0</v>
      </c>
      <c r="BG145" s="108">
        <f t="shared" si="51"/>
        <v>0</v>
      </c>
      <c r="BH145" s="108">
        <f t="shared" si="51"/>
        <v>0</v>
      </c>
    </row>
    <row r="146" spans="1:62" x14ac:dyDescent="0.2">
      <c r="A146" s="105"/>
      <c r="B146" s="106"/>
      <c r="C146" s="107" t="s">
        <v>49</v>
      </c>
      <c r="D146" s="41"/>
      <c r="E146" s="44">
        <f>E140*E143</f>
        <v>0</v>
      </c>
      <c r="F146" s="44">
        <f t="shared" ref="F146:BH146" si="52">F140*F143</f>
        <v>0</v>
      </c>
      <c r="G146" s="44">
        <f t="shared" si="52"/>
        <v>0</v>
      </c>
      <c r="H146" s="44">
        <f t="shared" si="52"/>
        <v>0</v>
      </c>
      <c r="I146" s="44">
        <f t="shared" si="52"/>
        <v>0</v>
      </c>
      <c r="J146" s="44">
        <f t="shared" si="52"/>
        <v>0</v>
      </c>
      <c r="K146" s="44">
        <f t="shared" si="52"/>
        <v>0</v>
      </c>
      <c r="L146" s="44">
        <f t="shared" si="52"/>
        <v>0</v>
      </c>
      <c r="M146" s="44">
        <f t="shared" si="52"/>
        <v>0</v>
      </c>
      <c r="N146" s="44">
        <f t="shared" si="52"/>
        <v>0</v>
      </c>
      <c r="O146" s="44">
        <f t="shared" si="52"/>
        <v>0</v>
      </c>
      <c r="P146" s="44">
        <f t="shared" si="52"/>
        <v>0</v>
      </c>
      <c r="Q146" s="44">
        <f t="shared" si="52"/>
        <v>0</v>
      </c>
      <c r="R146" s="44">
        <f t="shared" si="52"/>
        <v>0</v>
      </c>
      <c r="S146" s="44">
        <f t="shared" si="52"/>
        <v>0</v>
      </c>
      <c r="T146" s="44">
        <f t="shared" si="52"/>
        <v>0</v>
      </c>
      <c r="U146" s="44">
        <f t="shared" si="52"/>
        <v>0</v>
      </c>
      <c r="V146" s="44">
        <f t="shared" si="52"/>
        <v>0</v>
      </c>
      <c r="W146" s="44">
        <f t="shared" si="52"/>
        <v>0</v>
      </c>
      <c r="X146" s="44">
        <f t="shared" si="52"/>
        <v>0</v>
      </c>
      <c r="Y146" s="44">
        <f t="shared" si="52"/>
        <v>0</v>
      </c>
      <c r="Z146" s="44">
        <f t="shared" si="52"/>
        <v>0</v>
      </c>
      <c r="AA146" s="44">
        <f t="shared" si="52"/>
        <v>0</v>
      </c>
      <c r="AB146" s="44">
        <f t="shared" si="52"/>
        <v>0</v>
      </c>
      <c r="AC146" s="44">
        <f t="shared" si="52"/>
        <v>0</v>
      </c>
      <c r="AD146" s="44">
        <f t="shared" si="52"/>
        <v>0</v>
      </c>
      <c r="AE146" s="44">
        <f t="shared" si="52"/>
        <v>0</v>
      </c>
      <c r="AF146" s="44">
        <f t="shared" si="52"/>
        <v>0</v>
      </c>
      <c r="AG146" s="44">
        <f t="shared" si="52"/>
        <v>0</v>
      </c>
      <c r="AH146" s="44">
        <f t="shared" si="52"/>
        <v>0</v>
      </c>
      <c r="AI146" s="44">
        <f t="shared" si="52"/>
        <v>0</v>
      </c>
      <c r="AJ146" s="44">
        <f t="shared" si="52"/>
        <v>0</v>
      </c>
      <c r="AK146" s="44">
        <f t="shared" si="52"/>
        <v>0</v>
      </c>
      <c r="AL146" s="44">
        <f t="shared" si="52"/>
        <v>0</v>
      </c>
      <c r="AM146" s="44">
        <f t="shared" si="52"/>
        <v>0</v>
      </c>
      <c r="AN146" s="44">
        <f t="shared" si="52"/>
        <v>0</v>
      </c>
      <c r="AO146" s="44">
        <f t="shared" si="52"/>
        <v>0</v>
      </c>
      <c r="AP146" s="44">
        <f t="shared" si="52"/>
        <v>0</v>
      </c>
      <c r="AQ146" s="44">
        <f t="shared" si="52"/>
        <v>0</v>
      </c>
      <c r="AR146" s="44">
        <f t="shared" si="52"/>
        <v>0</v>
      </c>
      <c r="AS146" s="44">
        <f t="shared" si="52"/>
        <v>0</v>
      </c>
      <c r="AT146" s="44">
        <f t="shared" si="52"/>
        <v>0</v>
      </c>
      <c r="AU146" s="44">
        <f t="shared" si="52"/>
        <v>0</v>
      </c>
      <c r="AV146" s="44">
        <f t="shared" si="52"/>
        <v>0</v>
      </c>
      <c r="AW146" s="44">
        <f t="shared" si="52"/>
        <v>0</v>
      </c>
      <c r="AX146" s="44">
        <f t="shared" si="52"/>
        <v>0</v>
      </c>
      <c r="AY146" s="44">
        <f t="shared" si="52"/>
        <v>0</v>
      </c>
      <c r="AZ146" s="44">
        <f t="shared" si="52"/>
        <v>0</v>
      </c>
      <c r="BA146" s="44">
        <f t="shared" si="52"/>
        <v>0</v>
      </c>
      <c r="BB146" s="44">
        <f t="shared" si="52"/>
        <v>0</v>
      </c>
      <c r="BC146" s="44">
        <f t="shared" si="52"/>
        <v>0</v>
      </c>
      <c r="BD146" s="44">
        <f t="shared" si="52"/>
        <v>0</v>
      </c>
      <c r="BE146" s="44">
        <f t="shared" si="52"/>
        <v>0</v>
      </c>
      <c r="BF146" s="44">
        <f t="shared" si="52"/>
        <v>0</v>
      </c>
      <c r="BG146" s="44">
        <f t="shared" si="52"/>
        <v>0</v>
      </c>
      <c r="BH146" s="44">
        <f t="shared" si="52"/>
        <v>0</v>
      </c>
    </row>
    <row r="147" spans="1:62" x14ac:dyDescent="0.2">
      <c r="A147" s="105"/>
      <c r="B147" s="106"/>
      <c r="C147" s="107" t="s">
        <v>50</v>
      </c>
      <c r="D147" s="41"/>
      <c r="E147" s="44">
        <f>E141*E143</f>
        <v>0</v>
      </c>
      <c r="F147" s="44">
        <f t="shared" ref="F147:BH147" si="53">F141*F143</f>
        <v>0</v>
      </c>
      <c r="G147" s="44">
        <f t="shared" si="53"/>
        <v>0</v>
      </c>
      <c r="H147" s="44">
        <f t="shared" si="53"/>
        <v>0</v>
      </c>
      <c r="I147" s="44">
        <f t="shared" si="53"/>
        <v>0</v>
      </c>
      <c r="J147" s="44">
        <f t="shared" si="53"/>
        <v>0</v>
      </c>
      <c r="K147" s="44">
        <f t="shared" si="53"/>
        <v>0</v>
      </c>
      <c r="L147" s="44">
        <f t="shared" si="53"/>
        <v>0</v>
      </c>
      <c r="M147" s="44">
        <f t="shared" si="53"/>
        <v>0</v>
      </c>
      <c r="N147" s="44">
        <f t="shared" si="53"/>
        <v>0</v>
      </c>
      <c r="O147" s="44">
        <f t="shared" si="53"/>
        <v>0</v>
      </c>
      <c r="P147" s="44">
        <f t="shared" si="53"/>
        <v>0</v>
      </c>
      <c r="Q147" s="44">
        <f t="shared" si="53"/>
        <v>0</v>
      </c>
      <c r="R147" s="44">
        <f t="shared" si="53"/>
        <v>0</v>
      </c>
      <c r="S147" s="44">
        <f t="shared" si="53"/>
        <v>0</v>
      </c>
      <c r="T147" s="44">
        <f t="shared" si="53"/>
        <v>0</v>
      </c>
      <c r="U147" s="44">
        <f t="shared" si="53"/>
        <v>0</v>
      </c>
      <c r="V147" s="44">
        <f t="shared" si="53"/>
        <v>0</v>
      </c>
      <c r="W147" s="44">
        <f t="shared" si="53"/>
        <v>0</v>
      </c>
      <c r="X147" s="44">
        <f t="shared" si="53"/>
        <v>0</v>
      </c>
      <c r="Y147" s="44">
        <f t="shared" si="53"/>
        <v>0</v>
      </c>
      <c r="Z147" s="44">
        <f t="shared" si="53"/>
        <v>0</v>
      </c>
      <c r="AA147" s="44">
        <f t="shared" si="53"/>
        <v>0</v>
      </c>
      <c r="AB147" s="44">
        <f t="shared" si="53"/>
        <v>0</v>
      </c>
      <c r="AC147" s="44">
        <f t="shared" si="53"/>
        <v>0</v>
      </c>
      <c r="AD147" s="44">
        <f t="shared" si="53"/>
        <v>0</v>
      </c>
      <c r="AE147" s="44">
        <f t="shared" si="53"/>
        <v>0</v>
      </c>
      <c r="AF147" s="44">
        <f t="shared" si="53"/>
        <v>0</v>
      </c>
      <c r="AG147" s="44">
        <f t="shared" si="53"/>
        <v>0</v>
      </c>
      <c r="AH147" s="44">
        <f t="shared" si="53"/>
        <v>0</v>
      </c>
      <c r="AI147" s="44">
        <f t="shared" si="53"/>
        <v>0</v>
      </c>
      <c r="AJ147" s="44">
        <f t="shared" si="53"/>
        <v>0</v>
      </c>
      <c r="AK147" s="44">
        <f t="shared" si="53"/>
        <v>0</v>
      </c>
      <c r="AL147" s="44">
        <f t="shared" si="53"/>
        <v>0</v>
      </c>
      <c r="AM147" s="44">
        <f t="shared" si="53"/>
        <v>0</v>
      </c>
      <c r="AN147" s="44">
        <f t="shared" si="53"/>
        <v>0</v>
      </c>
      <c r="AO147" s="44">
        <f t="shared" si="53"/>
        <v>0</v>
      </c>
      <c r="AP147" s="44">
        <f t="shared" si="53"/>
        <v>0</v>
      </c>
      <c r="AQ147" s="44">
        <f t="shared" si="53"/>
        <v>0</v>
      </c>
      <c r="AR147" s="44">
        <f t="shared" si="53"/>
        <v>0</v>
      </c>
      <c r="AS147" s="44">
        <f t="shared" si="53"/>
        <v>0</v>
      </c>
      <c r="AT147" s="44">
        <f t="shared" si="53"/>
        <v>0</v>
      </c>
      <c r="AU147" s="44">
        <f t="shared" si="53"/>
        <v>0</v>
      </c>
      <c r="AV147" s="44">
        <f t="shared" si="53"/>
        <v>0</v>
      </c>
      <c r="AW147" s="44">
        <f t="shared" si="53"/>
        <v>0</v>
      </c>
      <c r="AX147" s="44">
        <f t="shared" si="53"/>
        <v>0</v>
      </c>
      <c r="AY147" s="44">
        <f t="shared" si="53"/>
        <v>0</v>
      </c>
      <c r="AZ147" s="44">
        <f t="shared" si="53"/>
        <v>0</v>
      </c>
      <c r="BA147" s="44">
        <f t="shared" si="53"/>
        <v>0</v>
      </c>
      <c r="BB147" s="44">
        <f t="shared" si="53"/>
        <v>0</v>
      </c>
      <c r="BC147" s="44">
        <f t="shared" si="53"/>
        <v>0</v>
      </c>
      <c r="BD147" s="44">
        <f t="shared" si="53"/>
        <v>0</v>
      </c>
      <c r="BE147" s="44">
        <f t="shared" si="53"/>
        <v>0</v>
      </c>
      <c r="BF147" s="44">
        <f t="shared" si="53"/>
        <v>0</v>
      </c>
      <c r="BG147" s="44">
        <f t="shared" si="53"/>
        <v>0</v>
      </c>
      <c r="BH147" s="44">
        <f t="shared" si="53"/>
        <v>0</v>
      </c>
    </row>
    <row r="148" spans="1:62" x14ac:dyDescent="0.2">
      <c r="A148" s="105"/>
      <c r="B148" s="106"/>
      <c r="C148" s="107" t="s">
        <v>51</v>
      </c>
      <c r="D148" s="41"/>
      <c r="E148" s="44">
        <f>E142*E143</f>
        <v>0</v>
      </c>
      <c r="F148" s="44">
        <f t="shared" ref="F148:BH148" si="54">F142*F143</f>
        <v>0</v>
      </c>
      <c r="G148" s="44">
        <f t="shared" si="54"/>
        <v>0</v>
      </c>
      <c r="H148" s="44">
        <f t="shared" si="54"/>
        <v>0</v>
      </c>
      <c r="I148" s="44">
        <f t="shared" si="54"/>
        <v>0</v>
      </c>
      <c r="J148" s="44">
        <f t="shared" si="54"/>
        <v>0</v>
      </c>
      <c r="K148" s="44">
        <f t="shared" si="54"/>
        <v>0</v>
      </c>
      <c r="L148" s="44">
        <f t="shared" si="54"/>
        <v>0</v>
      </c>
      <c r="M148" s="44">
        <f t="shared" si="54"/>
        <v>0</v>
      </c>
      <c r="N148" s="44">
        <f t="shared" si="54"/>
        <v>0</v>
      </c>
      <c r="O148" s="44">
        <f t="shared" si="54"/>
        <v>0</v>
      </c>
      <c r="P148" s="44">
        <f t="shared" si="54"/>
        <v>0</v>
      </c>
      <c r="Q148" s="44">
        <f t="shared" si="54"/>
        <v>0</v>
      </c>
      <c r="R148" s="44">
        <f t="shared" si="54"/>
        <v>0</v>
      </c>
      <c r="S148" s="44">
        <f t="shared" si="54"/>
        <v>0</v>
      </c>
      <c r="T148" s="44">
        <f t="shared" si="54"/>
        <v>0</v>
      </c>
      <c r="U148" s="44">
        <f t="shared" si="54"/>
        <v>0</v>
      </c>
      <c r="V148" s="44">
        <f t="shared" si="54"/>
        <v>0</v>
      </c>
      <c r="W148" s="44">
        <f t="shared" si="54"/>
        <v>0</v>
      </c>
      <c r="X148" s="44">
        <f t="shared" si="54"/>
        <v>0</v>
      </c>
      <c r="Y148" s="44">
        <f t="shared" si="54"/>
        <v>0</v>
      </c>
      <c r="Z148" s="44">
        <f t="shared" si="54"/>
        <v>0</v>
      </c>
      <c r="AA148" s="44">
        <f t="shared" si="54"/>
        <v>0</v>
      </c>
      <c r="AB148" s="44">
        <f t="shared" si="54"/>
        <v>0</v>
      </c>
      <c r="AC148" s="44">
        <f t="shared" si="54"/>
        <v>0</v>
      </c>
      <c r="AD148" s="44">
        <f t="shared" si="54"/>
        <v>0</v>
      </c>
      <c r="AE148" s="44">
        <f t="shared" si="54"/>
        <v>0</v>
      </c>
      <c r="AF148" s="44">
        <f t="shared" si="54"/>
        <v>0</v>
      </c>
      <c r="AG148" s="44">
        <f t="shared" si="54"/>
        <v>0</v>
      </c>
      <c r="AH148" s="44">
        <f t="shared" si="54"/>
        <v>0</v>
      </c>
      <c r="AI148" s="44">
        <f t="shared" si="54"/>
        <v>0</v>
      </c>
      <c r="AJ148" s="44">
        <f t="shared" si="54"/>
        <v>0</v>
      </c>
      <c r="AK148" s="44">
        <f t="shared" si="54"/>
        <v>0</v>
      </c>
      <c r="AL148" s="44">
        <f t="shared" si="54"/>
        <v>0</v>
      </c>
      <c r="AM148" s="44">
        <f t="shared" si="54"/>
        <v>0</v>
      </c>
      <c r="AN148" s="44">
        <f t="shared" si="54"/>
        <v>0</v>
      </c>
      <c r="AO148" s="44">
        <f t="shared" si="54"/>
        <v>0</v>
      </c>
      <c r="AP148" s="44">
        <f t="shared" si="54"/>
        <v>0</v>
      </c>
      <c r="AQ148" s="44">
        <f t="shared" si="54"/>
        <v>0</v>
      </c>
      <c r="AR148" s="44">
        <f t="shared" si="54"/>
        <v>0</v>
      </c>
      <c r="AS148" s="44">
        <f t="shared" si="54"/>
        <v>0</v>
      </c>
      <c r="AT148" s="44">
        <f t="shared" si="54"/>
        <v>0</v>
      </c>
      <c r="AU148" s="44">
        <f t="shared" si="54"/>
        <v>0</v>
      </c>
      <c r="AV148" s="44">
        <f t="shared" si="54"/>
        <v>0</v>
      </c>
      <c r="AW148" s="44">
        <f t="shared" si="54"/>
        <v>0</v>
      </c>
      <c r="AX148" s="44">
        <f t="shared" si="54"/>
        <v>0</v>
      </c>
      <c r="AY148" s="44">
        <f t="shared" si="54"/>
        <v>0</v>
      </c>
      <c r="AZ148" s="44">
        <f t="shared" si="54"/>
        <v>0</v>
      </c>
      <c r="BA148" s="44">
        <f t="shared" si="54"/>
        <v>0</v>
      </c>
      <c r="BB148" s="44">
        <f t="shared" si="54"/>
        <v>0</v>
      </c>
      <c r="BC148" s="44">
        <f t="shared" si="54"/>
        <v>0</v>
      </c>
      <c r="BD148" s="44">
        <f t="shared" si="54"/>
        <v>0</v>
      </c>
      <c r="BE148" s="44">
        <f t="shared" si="54"/>
        <v>0</v>
      </c>
      <c r="BF148" s="44">
        <f t="shared" si="54"/>
        <v>0</v>
      </c>
      <c r="BG148" s="44">
        <f t="shared" si="54"/>
        <v>0</v>
      </c>
      <c r="BH148" s="44">
        <f t="shared" si="54"/>
        <v>0</v>
      </c>
    </row>
    <row r="149" spans="1:62" x14ac:dyDescent="0.2">
      <c r="B149" s="49"/>
      <c r="C149" s="57"/>
      <c r="D149" s="58"/>
      <c r="E149" s="58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</row>
    <row r="150" spans="1:62" ht="13.8" x14ac:dyDescent="0.2">
      <c r="A150" s="7" t="s">
        <v>38</v>
      </c>
      <c r="B150" s="51"/>
      <c r="C150" s="8"/>
      <c r="D150" s="8"/>
      <c r="F150" s="10"/>
      <c r="G150" s="5"/>
      <c r="N150" s="4"/>
      <c r="Z150" s="12"/>
      <c r="AA150" s="12"/>
      <c r="AB150" s="6"/>
      <c r="AC150" s="6"/>
      <c r="AD150" s="12"/>
      <c r="AE150" s="12"/>
      <c r="AF150" s="6"/>
      <c r="AV150" s="6"/>
    </row>
    <row r="151" spans="1:62" x14ac:dyDescent="0.2">
      <c r="A151" s="14"/>
      <c r="B151" s="13"/>
      <c r="C151" s="14"/>
      <c r="D151" s="14"/>
      <c r="E151" s="52"/>
      <c r="F151" s="10"/>
      <c r="G151" s="10"/>
      <c r="H151" s="10"/>
      <c r="I151" s="10"/>
      <c r="J151" s="15"/>
      <c r="K151" s="15"/>
      <c r="L151" s="15"/>
      <c r="M151" s="53"/>
      <c r="N151" s="10"/>
      <c r="O151" s="10"/>
      <c r="S151" s="10"/>
      <c r="W151" s="10"/>
      <c r="AA151" s="10"/>
      <c r="AB151" s="6"/>
      <c r="AC151" s="6"/>
      <c r="AD151" s="6"/>
      <c r="AE151" s="10"/>
      <c r="AF151" s="6"/>
      <c r="AG151" s="6"/>
      <c r="AH151" s="6"/>
      <c r="AI151" s="10"/>
      <c r="AJ151" s="6"/>
      <c r="AK151" s="6"/>
      <c r="AL151" s="6"/>
      <c r="AM151" s="6"/>
      <c r="AN151" s="10"/>
      <c r="AO151" s="6"/>
      <c r="AP151" s="6"/>
      <c r="AQ151" s="6"/>
      <c r="AR151" s="6"/>
      <c r="AS151" s="6"/>
      <c r="AT151" s="10"/>
      <c r="AU151" s="6"/>
      <c r="AZ151" s="6"/>
    </row>
    <row r="152" spans="1:62" x14ac:dyDescent="0.2">
      <c r="A152" s="34"/>
      <c r="D152" s="28"/>
      <c r="E152" s="197" t="s">
        <v>79</v>
      </c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 t="str">
        <f t="shared" ref="AO152:BH152" si="55">IF(AO153&lt;&gt;"","RS21","")</f>
        <v/>
      </c>
      <c r="AP152" s="197" t="str">
        <f t="shared" si="55"/>
        <v/>
      </c>
      <c r="AQ152" s="197" t="str">
        <f t="shared" si="55"/>
        <v/>
      </c>
      <c r="AR152" s="197" t="str">
        <f t="shared" si="55"/>
        <v/>
      </c>
      <c r="AS152" s="197" t="str">
        <f t="shared" si="55"/>
        <v/>
      </c>
      <c r="AT152" s="197" t="str">
        <f t="shared" si="55"/>
        <v/>
      </c>
      <c r="AU152" s="197" t="str">
        <f t="shared" si="55"/>
        <v/>
      </c>
      <c r="AV152" s="197" t="str">
        <f t="shared" si="55"/>
        <v/>
      </c>
      <c r="AW152" s="197" t="str">
        <f t="shared" si="55"/>
        <v/>
      </c>
      <c r="AX152" s="197" t="str">
        <f t="shared" si="55"/>
        <v/>
      </c>
      <c r="AY152" s="197" t="str">
        <f t="shared" si="55"/>
        <v/>
      </c>
      <c r="AZ152" s="197" t="str">
        <f t="shared" si="55"/>
        <v/>
      </c>
      <c r="BA152" s="197" t="str">
        <f t="shared" si="55"/>
        <v/>
      </c>
      <c r="BB152" s="197" t="str">
        <f t="shared" si="55"/>
        <v/>
      </c>
      <c r="BC152" s="197" t="str">
        <f t="shared" si="55"/>
        <v/>
      </c>
      <c r="BD152" s="197" t="str">
        <f t="shared" si="55"/>
        <v/>
      </c>
      <c r="BE152" s="197" t="str">
        <f t="shared" si="55"/>
        <v/>
      </c>
      <c r="BF152" s="197" t="str">
        <f t="shared" si="55"/>
        <v/>
      </c>
      <c r="BG152" s="197" t="str">
        <f t="shared" si="55"/>
        <v/>
      </c>
      <c r="BH152" s="197" t="str">
        <f t="shared" si="55"/>
        <v/>
      </c>
    </row>
    <row r="153" spans="1:62" ht="13.2" x14ac:dyDescent="0.25">
      <c r="A153" s="19" t="s">
        <v>0</v>
      </c>
      <c r="B153" s="20" t="s">
        <v>1</v>
      </c>
      <c r="C153" s="21" t="s">
        <v>2</v>
      </c>
      <c r="D153" s="55"/>
      <c r="E153" s="198"/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8"/>
      <c r="AT153" s="198"/>
      <c r="AU153" s="201"/>
      <c r="AV153" s="201"/>
      <c r="AW153" s="201"/>
      <c r="AX153" s="201"/>
      <c r="AY153" s="201"/>
      <c r="AZ153" s="201"/>
      <c r="BA153" s="201"/>
      <c r="BB153" s="201"/>
      <c r="BC153" s="201"/>
      <c r="BD153" s="201"/>
      <c r="BE153" s="201"/>
      <c r="BF153" s="201"/>
      <c r="BG153" s="201"/>
      <c r="BH153" s="201"/>
      <c r="BJ153" s="119" t="s">
        <v>48</v>
      </c>
    </row>
    <row r="154" spans="1:62" ht="13.2" x14ac:dyDescent="0.25">
      <c r="A154" s="19" t="s">
        <v>3</v>
      </c>
      <c r="B154" s="24"/>
      <c r="C154" s="21" t="s">
        <v>4</v>
      </c>
      <c r="D154" s="22"/>
      <c r="E154" s="212" t="s">
        <v>15</v>
      </c>
      <c r="F154" s="212"/>
      <c r="G154" s="212"/>
      <c r="H154" s="212"/>
      <c r="I154" s="212"/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J154" s="64"/>
    </row>
    <row r="155" spans="1:62" ht="13.2" x14ac:dyDescent="0.25">
      <c r="A155" s="25">
        <v>0</v>
      </c>
      <c r="B155" s="76" t="s">
        <v>31</v>
      </c>
      <c r="C155" s="17"/>
      <c r="D155" s="26" t="s">
        <v>7</v>
      </c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5"/>
      <c r="BJ155" s="116">
        <v>1</v>
      </c>
    </row>
    <row r="156" spans="1:62" ht="13.2" x14ac:dyDescent="0.25">
      <c r="A156" s="29">
        <v>8.5</v>
      </c>
      <c r="B156" s="13" t="s">
        <v>32</v>
      </c>
      <c r="C156" s="30" t="s">
        <v>46</v>
      </c>
      <c r="D156" s="31" t="s">
        <v>9</v>
      </c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0"/>
      <c r="BB156" s="90"/>
      <c r="BC156" s="90"/>
      <c r="BD156" s="90"/>
      <c r="BE156" s="90"/>
      <c r="BF156" s="90"/>
      <c r="BG156" s="90"/>
      <c r="BH156" s="91"/>
      <c r="BJ156" s="117">
        <v>1</v>
      </c>
    </row>
    <row r="157" spans="1:62" ht="13.2" x14ac:dyDescent="0.25">
      <c r="A157" s="27">
        <v>8.5</v>
      </c>
      <c r="B157" s="8" t="s">
        <v>32</v>
      </c>
      <c r="C157" s="7"/>
      <c r="D157" s="28" t="s">
        <v>7</v>
      </c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4"/>
      <c r="BJ157" s="117">
        <v>1</v>
      </c>
    </row>
    <row r="158" spans="1:62" ht="13.2" x14ac:dyDescent="0.25">
      <c r="A158" s="29">
        <v>14.5</v>
      </c>
      <c r="B158" s="13" t="s">
        <v>29</v>
      </c>
      <c r="C158" s="30" t="s">
        <v>46</v>
      </c>
      <c r="D158" s="31" t="s">
        <v>9</v>
      </c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0"/>
      <c r="AP158" s="90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0"/>
      <c r="BB158" s="90"/>
      <c r="BC158" s="90"/>
      <c r="BD158" s="90"/>
      <c r="BE158" s="90"/>
      <c r="BF158" s="90"/>
      <c r="BG158" s="90"/>
      <c r="BH158" s="91"/>
      <c r="BJ158" s="117">
        <v>1</v>
      </c>
    </row>
    <row r="159" spans="1:62" ht="13.2" x14ac:dyDescent="0.25">
      <c r="A159" s="27">
        <v>14.5</v>
      </c>
      <c r="B159" s="8" t="s">
        <v>29</v>
      </c>
      <c r="C159" s="7"/>
      <c r="D159" s="5" t="s">
        <v>7</v>
      </c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4"/>
      <c r="BJ159" s="117">
        <v>1</v>
      </c>
    </row>
    <row r="160" spans="1:62" ht="13.2" x14ac:dyDescent="0.25">
      <c r="A160" s="27">
        <v>16.3</v>
      </c>
      <c r="B160" s="8" t="s">
        <v>28</v>
      </c>
      <c r="C160" s="7" t="s">
        <v>46</v>
      </c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86"/>
      <c r="U160" s="86"/>
      <c r="V160" s="86"/>
      <c r="W160" s="86"/>
      <c r="X160" s="86"/>
      <c r="Y160" s="86"/>
      <c r="Z160" s="86"/>
      <c r="AA160" s="86"/>
      <c r="AB160" s="86"/>
      <c r="AC160" s="86"/>
      <c r="AD160" s="86"/>
      <c r="AE160" s="86"/>
      <c r="AF160" s="86"/>
      <c r="AG160" s="86"/>
      <c r="AH160" s="86"/>
      <c r="AI160" s="86"/>
      <c r="AJ160" s="86"/>
      <c r="AK160" s="86"/>
      <c r="AL160" s="86"/>
      <c r="AM160" s="86"/>
      <c r="AN160" s="86"/>
      <c r="AO160" s="86"/>
      <c r="AP160" s="86"/>
      <c r="AQ160" s="86"/>
      <c r="AR160" s="86"/>
      <c r="AS160" s="86"/>
      <c r="AT160" s="86"/>
      <c r="AU160" s="86"/>
      <c r="AV160" s="86"/>
      <c r="AW160" s="86"/>
      <c r="AX160" s="86"/>
      <c r="AY160" s="86"/>
      <c r="AZ160" s="86"/>
      <c r="BA160" s="86"/>
      <c r="BB160" s="86"/>
      <c r="BC160" s="86"/>
      <c r="BD160" s="86"/>
      <c r="BE160" s="86"/>
      <c r="BF160" s="86"/>
      <c r="BG160" s="86"/>
      <c r="BH160" s="87"/>
      <c r="BJ160" s="117">
        <v>1</v>
      </c>
    </row>
    <row r="161" spans="1:62" ht="13.2" x14ac:dyDescent="0.25">
      <c r="A161" s="27">
        <v>21</v>
      </c>
      <c r="B161" s="8" t="s">
        <v>27</v>
      </c>
      <c r="C161" s="7" t="s">
        <v>46</v>
      </c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86"/>
      <c r="U161" s="86"/>
      <c r="V161" s="86"/>
      <c r="W161" s="86"/>
      <c r="X161" s="86"/>
      <c r="Y161" s="86"/>
      <c r="Z161" s="86"/>
      <c r="AA161" s="86"/>
      <c r="AB161" s="86"/>
      <c r="AC161" s="86"/>
      <c r="AD161" s="86"/>
      <c r="AE161" s="86"/>
      <c r="AF161" s="86"/>
      <c r="AG161" s="86"/>
      <c r="AH161" s="86"/>
      <c r="AI161" s="86"/>
      <c r="AJ161" s="86"/>
      <c r="AK161" s="86"/>
      <c r="AL161" s="86"/>
      <c r="AM161" s="86"/>
      <c r="AN161" s="86"/>
      <c r="AO161" s="86"/>
      <c r="AP161" s="86"/>
      <c r="AQ161" s="86"/>
      <c r="AR161" s="86"/>
      <c r="AS161" s="86"/>
      <c r="AT161" s="86"/>
      <c r="AU161" s="86"/>
      <c r="AV161" s="86"/>
      <c r="AW161" s="86"/>
      <c r="AX161" s="86"/>
      <c r="AY161" s="86"/>
      <c r="AZ161" s="86"/>
      <c r="BA161" s="86"/>
      <c r="BB161" s="86"/>
      <c r="BC161" s="86"/>
      <c r="BD161" s="86"/>
      <c r="BE161" s="86"/>
      <c r="BF161" s="86"/>
      <c r="BG161" s="86"/>
      <c r="BH161" s="99"/>
      <c r="BJ161" s="117">
        <v>1</v>
      </c>
    </row>
    <row r="162" spans="1:62" ht="13.2" x14ac:dyDescent="0.25">
      <c r="A162" s="29">
        <v>27.2</v>
      </c>
      <c r="B162" s="13" t="s">
        <v>26</v>
      </c>
      <c r="C162" s="30" t="s">
        <v>47</v>
      </c>
      <c r="D162" s="14" t="s">
        <v>9</v>
      </c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1"/>
      <c r="BJ162" s="118">
        <v>1</v>
      </c>
    </row>
    <row r="163" spans="1:62" ht="12.75" customHeight="1" x14ac:dyDescent="0.2">
      <c r="A163" s="238" t="s">
        <v>89</v>
      </c>
      <c r="B163" s="240" t="s">
        <v>87</v>
      </c>
      <c r="C163" s="37" t="s">
        <v>101</v>
      </c>
      <c r="D163" s="79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</row>
    <row r="164" spans="1:62" ht="13.2" x14ac:dyDescent="0.2">
      <c r="A164" s="238"/>
      <c r="B164" s="241"/>
      <c r="C164" s="37" t="s">
        <v>73</v>
      </c>
      <c r="D164" s="79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</row>
    <row r="165" spans="1:62" ht="13.2" x14ac:dyDescent="0.2">
      <c r="A165" s="238"/>
      <c r="B165" s="240" t="s">
        <v>86</v>
      </c>
      <c r="C165" s="37" t="s">
        <v>101</v>
      </c>
      <c r="D165" s="79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</row>
    <row r="166" spans="1:62" ht="13.2" x14ac:dyDescent="0.2">
      <c r="A166" s="239"/>
      <c r="B166" s="242"/>
      <c r="C166" s="37" t="s">
        <v>73</v>
      </c>
      <c r="D166" s="35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</row>
    <row r="167" spans="1:62" x14ac:dyDescent="0.2">
      <c r="A167" s="39"/>
      <c r="B167" s="235"/>
      <c r="C167" s="40" t="s">
        <v>12</v>
      </c>
      <c r="D167" s="41"/>
      <c r="E167" s="42">
        <f t="shared" ref="E167:AJ167" si="56">SUMIF(E155:E162,LARGE(E155:E162,1),$A155:$A162)-SUMIF(E155:E162,SMALL(E155:E162,1),$A155:$A162)</f>
        <v>0</v>
      </c>
      <c r="F167" s="42">
        <f t="shared" si="56"/>
        <v>0</v>
      </c>
      <c r="G167" s="42">
        <f t="shared" si="56"/>
        <v>0</v>
      </c>
      <c r="H167" s="42">
        <f t="shared" si="56"/>
        <v>0</v>
      </c>
      <c r="I167" s="42">
        <f t="shared" si="56"/>
        <v>0</v>
      </c>
      <c r="J167" s="42">
        <f t="shared" si="56"/>
        <v>0</v>
      </c>
      <c r="K167" s="42">
        <f t="shared" si="56"/>
        <v>0</v>
      </c>
      <c r="L167" s="42">
        <f t="shared" si="56"/>
        <v>0</v>
      </c>
      <c r="M167" s="42">
        <f t="shared" si="56"/>
        <v>0</v>
      </c>
      <c r="N167" s="42">
        <f t="shared" si="56"/>
        <v>0</v>
      </c>
      <c r="O167" s="42">
        <f t="shared" si="56"/>
        <v>0</v>
      </c>
      <c r="P167" s="42">
        <f t="shared" si="56"/>
        <v>0</v>
      </c>
      <c r="Q167" s="42">
        <f t="shared" si="56"/>
        <v>0</v>
      </c>
      <c r="R167" s="42">
        <f t="shared" si="56"/>
        <v>0</v>
      </c>
      <c r="S167" s="42">
        <f t="shared" si="56"/>
        <v>0</v>
      </c>
      <c r="T167" s="42">
        <f t="shared" si="56"/>
        <v>0</v>
      </c>
      <c r="U167" s="42">
        <f t="shared" si="56"/>
        <v>0</v>
      </c>
      <c r="V167" s="42">
        <f t="shared" si="56"/>
        <v>0</v>
      </c>
      <c r="W167" s="42">
        <f t="shared" si="56"/>
        <v>0</v>
      </c>
      <c r="X167" s="42">
        <f t="shared" si="56"/>
        <v>0</v>
      </c>
      <c r="Y167" s="42">
        <f t="shared" si="56"/>
        <v>0</v>
      </c>
      <c r="Z167" s="42">
        <f t="shared" si="56"/>
        <v>0</v>
      </c>
      <c r="AA167" s="42">
        <f t="shared" si="56"/>
        <v>0</v>
      </c>
      <c r="AB167" s="42">
        <f t="shared" si="56"/>
        <v>0</v>
      </c>
      <c r="AC167" s="42">
        <f t="shared" si="56"/>
        <v>0</v>
      </c>
      <c r="AD167" s="42">
        <f t="shared" si="56"/>
        <v>0</v>
      </c>
      <c r="AE167" s="42">
        <f t="shared" si="56"/>
        <v>0</v>
      </c>
      <c r="AF167" s="42">
        <f t="shared" si="56"/>
        <v>0</v>
      </c>
      <c r="AG167" s="42">
        <f t="shared" si="56"/>
        <v>0</v>
      </c>
      <c r="AH167" s="42">
        <f t="shared" si="56"/>
        <v>0</v>
      </c>
      <c r="AI167" s="42">
        <f t="shared" si="56"/>
        <v>0</v>
      </c>
      <c r="AJ167" s="42">
        <f t="shared" si="56"/>
        <v>0</v>
      </c>
      <c r="AK167" s="42">
        <f t="shared" ref="AK167:BH167" si="57">SUMIF(AK155:AK162,LARGE(AK155:AK162,1),$A155:$A162)-SUMIF(AK155:AK162,SMALL(AK155:AK162,1),$A155:$A162)</f>
        <v>0</v>
      </c>
      <c r="AL167" s="42">
        <f t="shared" si="57"/>
        <v>0</v>
      </c>
      <c r="AM167" s="42">
        <f t="shared" si="57"/>
        <v>0</v>
      </c>
      <c r="AN167" s="42">
        <f t="shared" si="57"/>
        <v>0</v>
      </c>
      <c r="AO167" s="42">
        <f t="shared" si="57"/>
        <v>0</v>
      </c>
      <c r="AP167" s="42">
        <f t="shared" si="57"/>
        <v>0</v>
      </c>
      <c r="AQ167" s="42">
        <f t="shared" si="57"/>
        <v>0</v>
      </c>
      <c r="AR167" s="42">
        <f t="shared" si="57"/>
        <v>0</v>
      </c>
      <c r="AS167" s="42">
        <f t="shared" si="57"/>
        <v>0</v>
      </c>
      <c r="AT167" s="42">
        <f t="shared" si="57"/>
        <v>0</v>
      </c>
      <c r="AU167" s="42">
        <f t="shared" si="57"/>
        <v>0</v>
      </c>
      <c r="AV167" s="42">
        <f t="shared" si="57"/>
        <v>0</v>
      </c>
      <c r="AW167" s="42">
        <f t="shared" si="57"/>
        <v>0</v>
      </c>
      <c r="AX167" s="42">
        <f t="shared" si="57"/>
        <v>0</v>
      </c>
      <c r="AY167" s="42">
        <f t="shared" si="57"/>
        <v>0</v>
      </c>
      <c r="AZ167" s="42">
        <f t="shared" si="57"/>
        <v>0</v>
      </c>
      <c r="BA167" s="42">
        <f t="shared" si="57"/>
        <v>0</v>
      </c>
      <c r="BB167" s="42">
        <f t="shared" si="57"/>
        <v>0</v>
      </c>
      <c r="BC167" s="42">
        <f t="shared" si="57"/>
        <v>0</v>
      </c>
      <c r="BD167" s="42">
        <f t="shared" si="57"/>
        <v>0</v>
      </c>
      <c r="BE167" s="42">
        <f t="shared" si="57"/>
        <v>0</v>
      </c>
      <c r="BF167" s="42">
        <f t="shared" si="57"/>
        <v>0</v>
      </c>
      <c r="BG167" s="42">
        <f t="shared" si="57"/>
        <v>0</v>
      </c>
      <c r="BH167" s="42">
        <f t="shared" si="57"/>
        <v>0</v>
      </c>
    </row>
    <row r="168" spans="1:62" x14ac:dyDescent="0.2">
      <c r="A168" s="39"/>
      <c r="B168" s="236"/>
      <c r="C168" s="40" t="s">
        <v>42</v>
      </c>
      <c r="D168" s="43"/>
      <c r="E168" s="104">
        <f>IFERROR(LARGE(E155:E162,1)-SMALL(E155:E162,1),0)</f>
        <v>0</v>
      </c>
      <c r="F168" s="104">
        <f t="shared" ref="F168:BH168" si="58">IFERROR(LARGE(F155:F162,1)-SMALL(F155:F162,1),0)</f>
        <v>0</v>
      </c>
      <c r="G168" s="104">
        <f t="shared" si="58"/>
        <v>0</v>
      </c>
      <c r="H168" s="104">
        <f t="shared" si="58"/>
        <v>0</v>
      </c>
      <c r="I168" s="104">
        <f t="shared" si="58"/>
        <v>0</v>
      </c>
      <c r="J168" s="104">
        <f t="shared" si="58"/>
        <v>0</v>
      </c>
      <c r="K168" s="104">
        <f t="shared" si="58"/>
        <v>0</v>
      </c>
      <c r="L168" s="104">
        <f t="shared" si="58"/>
        <v>0</v>
      </c>
      <c r="M168" s="104">
        <f t="shared" si="58"/>
        <v>0</v>
      </c>
      <c r="N168" s="104">
        <f t="shared" si="58"/>
        <v>0</v>
      </c>
      <c r="O168" s="104">
        <f t="shared" si="58"/>
        <v>0</v>
      </c>
      <c r="P168" s="104">
        <f t="shared" si="58"/>
        <v>0</v>
      </c>
      <c r="Q168" s="104">
        <f t="shared" si="58"/>
        <v>0</v>
      </c>
      <c r="R168" s="104">
        <f t="shared" si="58"/>
        <v>0</v>
      </c>
      <c r="S168" s="104">
        <f t="shared" si="58"/>
        <v>0</v>
      </c>
      <c r="T168" s="104">
        <f t="shared" si="58"/>
        <v>0</v>
      </c>
      <c r="U168" s="104">
        <f t="shared" si="58"/>
        <v>0</v>
      </c>
      <c r="V168" s="104">
        <f t="shared" si="58"/>
        <v>0</v>
      </c>
      <c r="W168" s="104">
        <f t="shared" si="58"/>
        <v>0</v>
      </c>
      <c r="X168" s="104">
        <f t="shared" si="58"/>
        <v>0</v>
      </c>
      <c r="Y168" s="104">
        <f t="shared" si="58"/>
        <v>0</v>
      </c>
      <c r="Z168" s="104">
        <f t="shared" si="58"/>
        <v>0</v>
      </c>
      <c r="AA168" s="104">
        <f t="shared" si="58"/>
        <v>0</v>
      </c>
      <c r="AB168" s="104">
        <f t="shared" si="58"/>
        <v>0</v>
      </c>
      <c r="AC168" s="104">
        <f t="shared" si="58"/>
        <v>0</v>
      </c>
      <c r="AD168" s="104">
        <f t="shared" si="58"/>
        <v>0</v>
      </c>
      <c r="AE168" s="104">
        <f t="shared" si="58"/>
        <v>0</v>
      </c>
      <c r="AF168" s="104">
        <f t="shared" si="58"/>
        <v>0</v>
      </c>
      <c r="AG168" s="104">
        <f t="shared" si="58"/>
        <v>0</v>
      </c>
      <c r="AH168" s="104">
        <f t="shared" si="58"/>
        <v>0</v>
      </c>
      <c r="AI168" s="104">
        <f t="shared" si="58"/>
        <v>0</v>
      </c>
      <c r="AJ168" s="104">
        <f t="shared" si="58"/>
        <v>0</v>
      </c>
      <c r="AK168" s="104">
        <f t="shared" si="58"/>
        <v>0</v>
      </c>
      <c r="AL168" s="104">
        <f t="shared" si="58"/>
        <v>0</v>
      </c>
      <c r="AM168" s="104">
        <f t="shared" si="58"/>
        <v>0</v>
      </c>
      <c r="AN168" s="104">
        <f t="shared" si="58"/>
        <v>0</v>
      </c>
      <c r="AO168" s="104">
        <f t="shared" si="58"/>
        <v>0</v>
      </c>
      <c r="AP168" s="104">
        <f t="shared" si="58"/>
        <v>0</v>
      </c>
      <c r="AQ168" s="104">
        <f t="shared" si="58"/>
        <v>0</v>
      </c>
      <c r="AR168" s="104">
        <f t="shared" si="58"/>
        <v>0</v>
      </c>
      <c r="AS168" s="104">
        <f t="shared" si="58"/>
        <v>0</v>
      </c>
      <c r="AT168" s="104">
        <f t="shared" si="58"/>
        <v>0</v>
      </c>
      <c r="AU168" s="104">
        <f t="shared" si="58"/>
        <v>0</v>
      </c>
      <c r="AV168" s="104">
        <f t="shared" si="58"/>
        <v>0</v>
      </c>
      <c r="AW168" s="104">
        <f t="shared" si="58"/>
        <v>0</v>
      </c>
      <c r="AX168" s="104">
        <f t="shared" si="58"/>
        <v>0</v>
      </c>
      <c r="AY168" s="104">
        <f t="shared" si="58"/>
        <v>0</v>
      </c>
      <c r="AZ168" s="104">
        <f t="shared" si="58"/>
        <v>0</v>
      </c>
      <c r="BA168" s="104">
        <f t="shared" si="58"/>
        <v>0</v>
      </c>
      <c r="BB168" s="104">
        <f t="shared" si="58"/>
        <v>0</v>
      </c>
      <c r="BC168" s="104">
        <f t="shared" si="58"/>
        <v>0</v>
      </c>
      <c r="BD168" s="104">
        <f t="shared" si="58"/>
        <v>0</v>
      </c>
      <c r="BE168" s="104">
        <f t="shared" si="58"/>
        <v>0</v>
      </c>
      <c r="BF168" s="104">
        <f t="shared" si="58"/>
        <v>0</v>
      </c>
      <c r="BG168" s="104">
        <f t="shared" si="58"/>
        <v>0</v>
      </c>
      <c r="BH168" s="104">
        <f t="shared" si="58"/>
        <v>0</v>
      </c>
    </row>
    <row r="169" spans="1:62" x14ac:dyDescent="0.2">
      <c r="A169" s="39"/>
      <c r="B169" s="236"/>
      <c r="C169" s="40" t="s">
        <v>46</v>
      </c>
      <c r="D169" s="43"/>
      <c r="E169" s="44" cm="1">
        <f t="array" ref="E169">SUM(IF(($C155:$C162=$C169)*(E155:E162&gt;0),$BJ155:$BJ162),0)</f>
        <v>0</v>
      </c>
      <c r="F169" s="44" cm="1">
        <f t="array" ref="F169">SUM(IF(($C155:$C162=$C169)*(F155:F162&gt;0),$BJ155:$BJ162),0)</f>
        <v>0</v>
      </c>
      <c r="G169" s="44" cm="1">
        <f t="array" ref="G169">SUM(IF(($C155:$C162=$C169)*(G155:G162&gt;0),$BJ155:$BJ162),0)</f>
        <v>0</v>
      </c>
      <c r="H169" s="44" cm="1">
        <f t="array" ref="H169">SUM(IF(($C155:$C162=$C169)*(H155:H162&gt;0),$BJ155:$BJ162),0)</f>
        <v>0</v>
      </c>
      <c r="I169" s="44" cm="1">
        <f t="array" ref="I169">SUM(IF(($C155:$C162=$C169)*(I155:I162&gt;0),$BJ155:$BJ162),0)</f>
        <v>0</v>
      </c>
      <c r="J169" s="44" cm="1">
        <f t="array" ref="J169">SUM(IF(($C155:$C162=$C169)*(J155:J162&gt;0),$BJ155:$BJ162),0)</f>
        <v>0</v>
      </c>
      <c r="K169" s="44" cm="1">
        <f t="array" ref="K169">SUM(IF(($C155:$C162=$C169)*(K155:K162&gt;0),$BJ155:$BJ162),0)</f>
        <v>0</v>
      </c>
      <c r="L169" s="44" cm="1">
        <f t="array" ref="L169">SUM(IF(($C155:$C162=$C169)*(L155:L162&gt;0),$BJ155:$BJ162),0)</f>
        <v>0</v>
      </c>
      <c r="M169" s="44" cm="1">
        <f t="array" ref="M169">SUM(IF(($C155:$C162=$C169)*(M155:M162&gt;0),$BJ155:$BJ162),0)</f>
        <v>0</v>
      </c>
      <c r="N169" s="44" cm="1">
        <f t="array" ref="N169">SUM(IF(($C155:$C162=$C169)*(N155:N162&gt;0),$BJ155:$BJ162),0)</f>
        <v>0</v>
      </c>
      <c r="O169" s="44" cm="1">
        <f t="array" ref="O169">SUM(IF(($C155:$C162=$C169)*(O155:O162&gt;0),$BJ155:$BJ162),0)</f>
        <v>0</v>
      </c>
      <c r="P169" s="44" cm="1">
        <f t="array" ref="P169">SUM(IF(($C155:$C162=$C169)*(P155:P162&gt;0),$BJ155:$BJ162),0)</f>
        <v>0</v>
      </c>
      <c r="Q169" s="44" cm="1">
        <f t="array" ref="Q169">SUM(IF(($C155:$C162=$C169)*(Q155:Q162&gt;0),$BJ155:$BJ162),0)</f>
        <v>0</v>
      </c>
      <c r="R169" s="44" cm="1">
        <f t="array" ref="R169">SUM(IF(($C155:$C162=$C169)*(R155:R162&gt;0),$BJ155:$BJ162),0)</f>
        <v>0</v>
      </c>
      <c r="S169" s="44" cm="1">
        <f t="array" ref="S169">SUM(IF(($C155:$C162=$C169)*(S155:S162&gt;0),$BJ155:$BJ162),0)</f>
        <v>0</v>
      </c>
      <c r="T169" s="44" cm="1">
        <f t="array" ref="T169">SUM(IF(($C155:$C162=$C169)*(T155:T162&gt;0),$BJ155:$BJ162),0)</f>
        <v>0</v>
      </c>
      <c r="U169" s="44" cm="1">
        <f t="array" ref="U169">SUM(IF(($C155:$C162=$C169)*(U155:U162&gt;0),$BJ155:$BJ162),0)</f>
        <v>0</v>
      </c>
      <c r="V169" s="44" cm="1">
        <f t="array" ref="V169">SUM(IF(($C155:$C162=$C169)*(V155:V162&gt;0),$BJ155:$BJ162),0)</f>
        <v>0</v>
      </c>
      <c r="W169" s="44" cm="1">
        <f t="array" ref="W169">SUM(IF(($C155:$C162=$C169)*(W155:W162&gt;0),$BJ155:$BJ162),0)</f>
        <v>0</v>
      </c>
      <c r="X169" s="44" cm="1">
        <f t="array" ref="X169">SUM(IF(($C155:$C162=$C169)*(X155:X162&gt;0),$BJ155:$BJ162),0)</f>
        <v>0</v>
      </c>
      <c r="Y169" s="44" cm="1">
        <f t="array" ref="Y169">SUM(IF(($C155:$C162=$C169)*(Y155:Y162&gt;0),$BJ155:$BJ162),0)</f>
        <v>0</v>
      </c>
      <c r="Z169" s="44" cm="1">
        <f t="array" ref="Z169">SUM(IF(($C155:$C162=$C169)*(Z155:Z162&gt;0),$BJ155:$BJ162),0)</f>
        <v>0</v>
      </c>
      <c r="AA169" s="44" cm="1">
        <f t="array" ref="AA169">SUM(IF(($C155:$C162=$C169)*(AA155:AA162&gt;0),$BJ155:$BJ162),0)</f>
        <v>0</v>
      </c>
      <c r="AB169" s="44" cm="1">
        <f t="array" ref="AB169">SUM(IF(($C155:$C162=$C169)*(AB155:AB162&gt;0),$BJ155:$BJ162),0)</f>
        <v>0</v>
      </c>
      <c r="AC169" s="44" cm="1">
        <f t="array" ref="AC169">SUM(IF(($C155:$C162=$C169)*(AC155:AC162&gt;0),$BJ155:$BJ162),0)</f>
        <v>0</v>
      </c>
      <c r="AD169" s="44" cm="1">
        <f t="array" ref="AD169">SUM(IF(($C155:$C162=$C169)*(AD155:AD162&gt;0),$BJ155:$BJ162),0)</f>
        <v>0</v>
      </c>
      <c r="AE169" s="44" cm="1">
        <f t="array" ref="AE169">SUM(IF(($C155:$C162=$C169)*(AE155:AE162&gt;0),$BJ155:$BJ162),0)</f>
        <v>0</v>
      </c>
      <c r="AF169" s="44" cm="1">
        <f t="array" ref="AF169">SUM(IF(($C155:$C162=$C169)*(AF155:AF162&gt;0),$BJ155:$BJ162),0)</f>
        <v>0</v>
      </c>
      <c r="AG169" s="44" cm="1">
        <f t="array" ref="AG169">SUM(IF(($C155:$C162=$C169)*(AG155:AG162&gt;0),$BJ155:$BJ162),0)</f>
        <v>0</v>
      </c>
      <c r="AH169" s="44" cm="1">
        <f t="array" ref="AH169">SUM(IF(($C155:$C162=$C169)*(AH155:AH162&gt;0),$BJ155:$BJ162),0)</f>
        <v>0</v>
      </c>
      <c r="AI169" s="44" cm="1">
        <f t="array" ref="AI169">SUM(IF(($C155:$C162=$C169)*(AI155:AI162&gt;0),$BJ155:$BJ162),0)</f>
        <v>0</v>
      </c>
      <c r="AJ169" s="44" cm="1">
        <f t="array" ref="AJ169">SUM(IF(($C155:$C162=$C169)*(AJ155:AJ162&gt;0),$BJ155:$BJ162),0)</f>
        <v>0</v>
      </c>
      <c r="AK169" s="44" cm="1">
        <f t="array" ref="AK169">SUM(IF(($C155:$C162=$C169)*(AK155:AK162&gt;0),$BJ155:$BJ162),0)</f>
        <v>0</v>
      </c>
      <c r="AL169" s="44" cm="1">
        <f t="array" ref="AL169">SUM(IF(($C155:$C162=$C169)*(AL155:AL162&gt;0),$BJ155:$BJ162),0)</f>
        <v>0</v>
      </c>
      <c r="AM169" s="44" cm="1">
        <f t="array" ref="AM169">SUM(IF(($C155:$C162=$C169)*(AM155:AM162&gt;0),$BJ155:$BJ162),0)</f>
        <v>0</v>
      </c>
      <c r="AN169" s="44" cm="1">
        <f t="array" ref="AN169">SUM(IF(($C155:$C162=$C169)*(AN155:AN162&gt;0),$BJ155:$BJ162),0)</f>
        <v>0</v>
      </c>
      <c r="AO169" s="44" cm="1">
        <f t="array" ref="AO169">SUM(IF(($C155:$C162=$C169)*(AO155:AO162&gt;0),$BJ155:$BJ162),0)</f>
        <v>0</v>
      </c>
      <c r="AP169" s="44" cm="1">
        <f t="array" ref="AP169">SUM(IF(($C155:$C162=$C169)*(AP155:AP162&gt;0),$BJ155:$BJ162),0)</f>
        <v>0</v>
      </c>
      <c r="AQ169" s="44" cm="1">
        <f t="array" ref="AQ169">SUM(IF(($C155:$C162=$C169)*(AQ155:AQ162&gt;0),$BJ155:$BJ162),0)</f>
        <v>0</v>
      </c>
      <c r="AR169" s="44" cm="1">
        <f t="array" ref="AR169">SUM(IF(($C155:$C162=$C169)*(AR155:AR162&gt;0),$BJ155:$BJ162),0)</f>
        <v>0</v>
      </c>
      <c r="AS169" s="44" cm="1">
        <f t="array" ref="AS169">SUM(IF(($C155:$C162=$C169)*(AS155:AS162&gt;0),$BJ155:$BJ162),0)</f>
        <v>0</v>
      </c>
      <c r="AT169" s="44" cm="1">
        <f t="array" ref="AT169">SUM(IF(($C155:$C162=$C169)*(AT155:AT162&gt;0),$BJ155:$BJ162),0)</f>
        <v>0</v>
      </c>
      <c r="AU169" s="44" cm="1">
        <f t="array" ref="AU169">SUM(IF(($C155:$C162=$C169)*(AU155:AU162&gt;0),$BJ155:$BJ162),0)</f>
        <v>0</v>
      </c>
      <c r="AV169" s="44" cm="1">
        <f t="array" ref="AV169">SUM(IF(($C155:$C162=$C169)*(AV155:AV162&gt;0),$BJ155:$BJ162),0)</f>
        <v>0</v>
      </c>
      <c r="AW169" s="44" cm="1">
        <f t="array" ref="AW169">SUM(IF(($C155:$C162=$C169)*(AW155:AW162&gt;0),$BJ155:$BJ162),0)</f>
        <v>0</v>
      </c>
      <c r="AX169" s="44" cm="1">
        <f t="array" ref="AX169">SUM(IF(($C155:$C162=$C169)*(AX155:AX162&gt;0),$BJ155:$BJ162),0)</f>
        <v>0</v>
      </c>
      <c r="AY169" s="44" cm="1">
        <f t="array" ref="AY169">SUM(IF(($C155:$C162=$C169)*(AY155:AY162&gt;0),$BJ155:$BJ162),0)</f>
        <v>0</v>
      </c>
      <c r="AZ169" s="44" cm="1">
        <f t="array" ref="AZ169">SUM(IF(($C155:$C162=$C169)*(AZ155:AZ162&gt;0),$BJ155:$BJ162),0)</f>
        <v>0</v>
      </c>
      <c r="BA169" s="44" cm="1">
        <f t="array" ref="BA169">SUM(IF(($C155:$C162=$C169)*(BA155:BA162&gt;0),$BJ155:$BJ162),0)</f>
        <v>0</v>
      </c>
      <c r="BB169" s="44" cm="1">
        <f t="array" ref="BB169">SUM(IF(($C155:$C162=$C169)*(BB155:BB162&gt;0),$BJ155:$BJ162),0)</f>
        <v>0</v>
      </c>
      <c r="BC169" s="44" cm="1">
        <f t="array" ref="BC169">SUM(IF(($C155:$C162=$C169)*(BC155:BC162&gt;0),$BJ155:$BJ162),0)</f>
        <v>0</v>
      </c>
      <c r="BD169" s="44" cm="1">
        <f t="array" ref="BD169">SUM(IF(($C155:$C162=$C169)*(BD155:BD162&gt;0),$BJ155:$BJ162),0)</f>
        <v>0</v>
      </c>
      <c r="BE169" s="44" cm="1">
        <f t="array" ref="BE169">SUM(IF(($C155:$C162=$C169)*(BE155:BE162&gt;0),$BJ155:$BJ162),0)</f>
        <v>0</v>
      </c>
      <c r="BF169" s="44" cm="1">
        <f t="array" ref="BF169">SUM(IF(($C155:$C162=$C169)*(BF155:BF162&gt;0),$BJ155:$BJ162),0)</f>
        <v>0</v>
      </c>
      <c r="BG169" s="44" cm="1">
        <f t="array" ref="BG169">SUM(IF(($C155:$C162=$C169)*(BG155:BG162&gt;0),$BJ155:$BJ162),0)</f>
        <v>0</v>
      </c>
      <c r="BH169" s="44" cm="1">
        <f t="array" ref="BH169">SUM(IF(($C155:$C162=$C169)*(BH155:BH162&gt;0),$BJ155:$BJ162),0)</f>
        <v>0</v>
      </c>
    </row>
    <row r="170" spans="1:62" x14ac:dyDescent="0.2">
      <c r="A170" s="39"/>
      <c r="B170" s="236"/>
      <c r="C170" s="40" t="s">
        <v>41</v>
      </c>
      <c r="D170" s="43"/>
      <c r="E170" s="44" cm="1">
        <f t="array" ref="E170">SUM(IF(($C155:$C162=$C170)*(E155:E162&gt;0),$BJ155:$BJ162),0)</f>
        <v>0</v>
      </c>
      <c r="F170" s="44" cm="1">
        <f t="array" ref="F170">SUM(IF(($C155:$C162=$C170)*(F155:F162&gt;0),$BJ155:$BJ162),0)</f>
        <v>0</v>
      </c>
      <c r="G170" s="44" cm="1">
        <f t="array" ref="G170">SUM(IF(($C155:$C162=$C170)*(G155:G162&gt;0),$BJ155:$BJ162),0)</f>
        <v>0</v>
      </c>
      <c r="H170" s="44" cm="1">
        <f t="array" ref="H170">SUM(IF(($C155:$C162=$C170)*(H155:H162&gt;0),$BJ155:$BJ162),0)</f>
        <v>0</v>
      </c>
      <c r="I170" s="44" cm="1">
        <f t="array" ref="I170">SUM(IF(($C155:$C162=$C170)*(I155:I162&gt;0),$BJ155:$BJ162),0)</f>
        <v>0</v>
      </c>
      <c r="J170" s="44" cm="1">
        <f t="array" ref="J170">SUM(IF(($C155:$C162=$C170)*(J155:J162&gt;0),$BJ155:$BJ162),0)</f>
        <v>0</v>
      </c>
      <c r="K170" s="44" cm="1">
        <f t="array" ref="K170">SUM(IF(($C155:$C162=$C170)*(K155:K162&gt;0),$BJ155:$BJ162),0)</f>
        <v>0</v>
      </c>
      <c r="L170" s="44" cm="1">
        <f t="array" ref="L170">SUM(IF(($C155:$C162=$C170)*(L155:L162&gt;0),$BJ155:$BJ162),0)</f>
        <v>0</v>
      </c>
      <c r="M170" s="44" cm="1">
        <f t="array" ref="M170">SUM(IF(($C155:$C162=$C170)*(M155:M162&gt;0),$BJ155:$BJ162),0)</f>
        <v>0</v>
      </c>
      <c r="N170" s="44" cm="1">
        <f t="array" ref="N170">SUM(IF(($C155:$C162=$C170)*(N155:N162&gt;0),$BJ155:$BJ162),0)</f>
        <v>0</v>
      </c>
      <c r="O170" s="44" cm="1">
        <f t="array" ref="O170">SUM(IF(($C155:$C162=$C170)*(O155:O162&gt;0),$BJ155:$BJ162),0)</f>
        <v>0</v>
      </c>
      <c r="P170" s="44" cm="1">
        <f t="array" ref="P170">SUM(IF(($C155:$C162=$C170)*(P155:P162&gt;0),$BJ155:$BJ162),0)</f>
        <v>0</v>
      </c>
      <c r="Q170" s="44" cm="1">
        <f t="array" ref="Q170">SUM(IF(($C155:$C162=$C170)*(Q155:Q162&gt;0),$BJ155:$BJ162),0)</f>
        <v>0</v>
      </c>
      <c r="R170" s="44" cm="1">
        <f t="array" ref="R170">SUM(IF(($C155:$C162=$C170)*(R155:R162&gt;0),$BJ155:$BJ162),0)</f>
        <v>0</v>
      </c>
      <c r="S170" s="44" cm="1">
        <f t="array" ref="S170">SUM(IF(($C155:$C162=$C170)*(S155:S162&gt;0),$BJ155:$BJ162),0)</f>
        <v>0</v>
      </c>
      <c r="T170" s="44" cm="1">
        <f t="array" ref="T170">SUM(IF(($C155:$C162=$C170)*(T155:T162&gt;0),$BJ155:$BJ162),0)</f>
        <v>0</v>
      </c>
      <c r="U170" s="44" cm="1">
        <f t="array" ref="U170">SUM(IF(($C155:$C162=$C170)*(U155:U162&gt;0),$BJ155:$BJ162),0)</f>
        <v>0</v>
      </c>
      <c r="V170" s="44" cm="1">
        <f t="array" ref="V170">SUM(IF(($C155:$C162=$C170)*(V155:V162&gt;0),$BJ155:$BJ162),0)</f>
        <v>0</v>
      </c>
      <c r="W170" s="44" cm="1">
        <f t="array" ref="W170">SUM(IF(($C155:$C162=$C170)*(W155:W162&gt;0),$BJ155:$BJ162),0)</f>
        <v>0</v>
      </c>
      <c r="X170" s="44" cm="1">
        <f t="array" ref="X170">SUM(IF(($C155:$C162=$C170)*(X155:X162&gt;0),$BJ155:$BJ162),0)</f>
        <v>0</v>
      </c>
      <c r="Y170" s="44" cm="1">
        <f t="array" ref="Y170">SUM(IF(($C155:$C162=$C170)*(Y155:Y162&gt;0),$BJ155:$BJ162),0)</f>
        <v>0</v>
      </c>
      <c r="Z170" s="44" cm="1">
        <f t="array" ref="Z170">SUM(IF(($C155:$C162=$C170)*(Z155:Z162&gt;0),$BJ155:$BJ162),0)</f>
        <v>0</v>
      </c>
      <c r="AA170" s="44" cm="1">
        <f t="array" ref="AA170">SUM(IF(($C155:$C162=$C170)*(AA155:AA162&gt;0),$BJ155:$BJ162),0)</f>
        <v>0</v>
      </c>
      <c r="AB170" s="44" cm="1">
        <f t="array" ref="AB170">SUM(IF(($C155:$C162=$C170)*(AB155:AB162&gt;0),$BJ155:$BJ162),0)</f>
        <v>0</v>
      </c>
      <c r="AC170" s="44" cm="1">
        <f t="array" ref="AC170">SUM(IF(($C155:$C162=$C170)*(AC155:AC162&gt;0),$BJ155:$BJ162),0)</f>
        <v>0</v>
      </c>
      <c r="AD170" s="44" cm="1">
        <f t="array" ref="AD170">SUM(IF(($C155:$C162=$C170)*(AD155:AD162&gt;0),$BJ155:$BJ162),0)</f>
        <v>0</v>
      </c>
      <c r="AE170" s="44" cm="1">
        <f t="array" ref="AE170">SUM(IF(($C155:$C162=$C170)*(AE155:AE162&gt;0),$BJ155:$BJ162),0)</f>
        <v>0</v>
      </c>
      <c r="AF170" s="44" cm="1">
        <f t="array" ref="AF170">SUM(IF(($C155:$C162=$C170)*(AF155:AF162&gt;0),$BJ155:$BJ162),0)</f>
        <v>0</v>
      </c>
      <c r="AG170" s="44" cm="1">
        <f t="array" ref="AG170">SUM(IF(($C155:$C162=$C170)*(AG155:AG162&gt;0),$BJ155:$BJ162),0)</f>
        <v>0</v>
      </c>
      <c r="AH170" s="44" cm="1">
        <f t="array" ref="AH170">SUM(IF(($C155:$C162=$C170)*(AH155:AH162&gt;0),$BJ155:$BJ162),0)</f>
        <v>0</v>
      </c>
      <c r="AI170" s="44" cm="1">
        <f t="array" ref="AI170">SUM(IF(($C155:$C162=$C170)*(AI155:AI162&gt;0),$BJ155:$BJ162),0)</f>
        <v>0</v>
      </c>
      <c r="AJ170" s="44" cm="1">
        <f t="array" ref="AJ170">SUM(IF(($C155:$C162=$C170)*(AJ155:AJ162&gt;0),$BJ155:$BJ162),0)</f>
        <v>0</v>
      </c>
      <c r="AK170" s="44" cm="1">
        <f t="array" ref="AK170">SUM(IF(($C155:$C162=$C170)*(AK155:AK162&gt;0),$BJ155:$BJ162),0)</f>
        <v>0</v>
      </c>
      <c r="AL170" s="44" cm="1">
        <f t="array" ref="AL170">SUM(IF(($C155:$C162=$C170)*(AL155:AL162&gt;0),$BJ155:$BJ162),0)</f>
        <v>0</v>
      </c>
      <c r="AM170" s="44" cm="1">
        <f t="array" ref="AM170">SUM(IF(($C155:$C162=$C170)*(AM155:AM162&gt;0),$BJ155:$BJ162),0)</f>
        <v>0</v>
      </c>
      <c r="AN170" s="44" cm="1">
        <f t="array" ref="AN170">SUM(IF(($C155:$C162=$C170)*(AN155:AN162&gt;0),$BJ155:$BJ162),0)</f>
        <v>0</v>
      </c>
      <c r="AO170" s="44" cm="1">
        <f t="array" ref="AO170">SUM(IF(($C155:$C162=$C170)*(AO155:AO162&gt;0),$BJ155:$BJ162),0)</f>
        <v>0</v>
      </c>
      <c r="AP170" s="44" cm="1">
        <f t="array" ref="AP170">SUM(IF(($C155:$C162=$C170)*(AP155:AP162&gt;0),$BJ155:$BJ162),0)</f>
        <v>0</v>
      </c>
      <c r="AQ170" s="44" cm="1">
        <f t="array" ref="AQ170">SUM(IF(($C155:$C162=$C170)*(AQ155:AQ162&gt;0),$BJ155:$BJ162),0)</f>
        <v>0</v>
      </c>
      <c r="AR170" s="44" cm="1">
        <f t="array" ref="AR170">SUM(IF(($C155:$C162=$C170)*(AR155:AR162&gt;0),$BJ155:$BJ162),0)</f>
        <v>0</v>
      </c>
      <c r="AS170" s="44" cm="1">
        <f t="array" ref="AS170">SUM(IF(($C155:$C162=$C170)*(AS155:AS162&gt;0),$BJ155:$BJ162),0)</f>
        <v>0</v>
      </c>
      <c r="AT170" s="44" cm="1">
        <f t="array" ref="AT170">SUM(IF(($C155:$C162=$C170)*(AT155:AT162&gt;0),$BJ155:$BJ162),0)</f>
        <v>0</v>
      </c>
      <c r="AU170" s="44" cm="1">
        <f t="array" ref="AU170">SUM(IF(($C155:$C162=$C170)*(AU155:AU162&gt;0),$BJ155:$BJ162),0)</f>
        <v>0</v>
      </c>
      <c r="AV170" s="44" cm="1">
        <f t="array" ref="AV170">SUM(IF(($C155:$C162=$C170)*(AV155:AV162&gt;0),$BJ155:$BJ162),0)</f>
        <v>0</v>
      </c>
      <c r="AW170" s="44" cm="1">
        <f t="array" ref="AW170">SUM(IF(($C155:$C162=$C170)*(AW155:AW162&gt;0),$BJ155:$BJ162),0)</f>
        <v>0</v>
      </c>
      <c r="AX170" s="44" cm="1">
        <f t="array" ref="AX170">SUM(IF(($C155:$C162=$C170)*(AX155:AX162&gt;0),$BJ155:$BJ162),0)</f>
        <v>0</v>
      </c>
      <c r="AY170" s="44" cm="1">
        <f t="array" ref="AY170">SUM(IF(($C155:$C162=$C170)*(AY155:AY162&gt;0),$BJ155:$BJ162),0)</f>
        <v>0</v>
      </c>
      <c r="AZ170" s="44" cm="1">
        <f t="array" ref="AZ170">SUM(IF(($C155:$C162=$C170)*(AZ155:AZ162&gt;0),$BJ155:$BJ162),0)</f>
        <v>0</v>
      </c>
      <c r="BA170" s="44" cm="1">
        <f t="array" ref="BA170">SUM(IF(($C155:$C162=$C170)*(BA155:BA162&gt;0),$BJ155:$BJ162),0)</f>
        <v>0</v>
      </c>
      <c r="BB170" s="44" cm="1">
        <f t="array" ref="BB170">SUM(IF(($C155:$C162=$C170)*(BB155:BB162&gt;0),$BJ155:$BJ162),0)</f>
        <v>0</v>
      </c>
      <c r="BC170" s="44" cm="1">
        <f t="array" ref="BC170">SUM(IF(($C155:$C162=$C170)*(BC155:BC162&gt;0),$BJ155:$BJ162),0)</f>
        <v>0</v>
      </c>
      <c r="BD170" s="44" cm="1">
        <f t="array" ref="BD170">SUM(IF(($C155:$C162=$C170)*(BD155:BD162&gt;0),$BJ155:$BJ162),0)</f>
        <v>0</v>
      </c>
      <c r="BE170" s="44" cm="1">
        <f t="array" ref="BE170">SUM(IF(($C155:$C162=$C170)*(BE155:BE162&gt;0),$BJ155:$BJ162),0)</f>
        <v>0</v>
      </c>
      <c r="BF170" s="44" cm="1">
        <f t="array" ref="BF170">SUM(IF(($C155:$C162=$C170)*(BF155:BF162&gt;0),$BJ155:$BJ162),0)</f>
        <v>0</v>
      </c>
      <c r="BG170" s="44" cm="1">
        <f t="array" ref="BG170">SUM(IF(($C155:$C162=$C170)*(BG155:BG162&gt;0),$BJ155:$BJ162),0)</f>
        <v>0</v>
      </c>
      <c r="BH170" s="44" cm="1">
        <f t="array" ref="BH170">SUM(IF(($C155:$C162=$C170)*(BH155:BH162&gt;0),$BJ155:$BJ162),0)</f>
        <v>0</v>
      </c>
    </row>
    <row r="171" spans="1:62" x14ac:dyDescent="0.2">
      <c r="A171" s="39"/>
      <c r="B171" s="236"/>
      <c r="C171" s="40" t="s">
        <v>47</v>
      </c>
      <c r="D171" s="43"/>
      <c r="E171" s="44" cm="1">
        <f t="array" ref="E171">SUM(IF(($C155:$C162=$C171)*(E155:E162&gt;0),$BJ155:$BJ162),0)</f>
        <v>0</v>
      </c>
      <c r="F171" s="44" cm="1">
        <f t="array" ref="F171">SUM(IF(($C155:$C162=$C171)*(F155:F162&gt;0),$BJ155:$BJ162),0)</f>
        <v>0</v>
      </c>
      <c r="G171" s="44" cm="1">
        <f t="array" ref="G171">SUM(IF(($C155:$C162=$C171)*(G155:G162&gt;0),$BJ155:$BJ162),0)</f>
        <v>0</v>
      </c>
      <c r="H171" s="44" cm="1">
        <f t="array" ref="H171">SUM(IF(($C155:$C162=$C171)*(H155:H162&gt;0),$BJ155:$BJ162),0)</f>
        <v>0</v>
      </c>
      <c r="I171" s="44" cm="1">
        <f t="array" ref="I171">SUM(IF(($C155:$C162=$C171)*(I155:I162&gt;0),$BJ155:$BJ162),0)</f>
        <v>0</v>
      </c>
      <c r="J171" s="44" cm="1">
        <f t="array" ref="J171">SUM(IF(($C155:$C162=$C171)*(J155:J162&gt;0),$BJ155:$BJ162),0)</f>
        <v>0</v>
      </c>
      <c r="K171" s="44" cm="1">
        <f t="array" ref="K171">SUM(IF(($C155:$C162=$C171)*(K155:K162&gt;0),$BJ155:$BJ162),0)</f>
        <v>0</v>
      </c>
      <c r="L171" s="44" cm="1">
        <f t="array" ref="L171">SUM(IF(($C155:$C162=$C171)*(L155:L162&gt;0),$BJ155:$BJ162),0)</f>
        <v>0</v>
      </c>
      <c r="M171" s="44" cm="1">
        <f t="array" ref="M171">SUM(IF(($C155:$C162=$C171)*(M155:M162&gt;0),$BJ155:$BJ162),0)</f>
        <v>0</v>
      </c>
      <c r="N171" s="44" cm="1">
        <f t="array" ref="N171">SUM(IF(($C155:$C162=$C171)*(N155:N162&gt;0),$BJ155:$BJ162),0)</f>
        <v>0</v>
      </c>
      <c r="O171" s="44" cm="1">
        <f t="array" ref="O171">SUM(IF(($C155:$C162=$C171)*(O155:O162&gt;0),$BJ155:$BJ162),0)</f>
        <v>0</v>
      </c>
      <c r="P171" s="44" cm="1">
        <f t="array" ref="P171">SUM(IF(($C155:$C162=$C171)*(P155:P162&gt;0),$BJ155:$BJ162),0)</f>
        <v>0</v>
      </c>
      <c r="Q171" s="44" cm="1">
        <f t="array" ref="Q171">SUM(IF(($C155:$C162=$C171)*(Q155:Q162&gt;0),$BJ155:$BJ162),0)</f>
        <v>0</v>
      </c>
      <c r="R171" s="44" cm="1">
        <f t="array" ref="R171">SUM(IF(($C155:$C162=$C171)*(R155:R162&gt;0),$BJ155:$BJ162),0)</f>
        <v>0</v>
      </c>
      <c r="S171" s="44" cm="1">
        <f t="array" ref="S171">SUM(IF(($C155:$C162=$C171)*(S155:S162&gt;0),$BJ155:$BJ162),0)</f>
        <v>0</v>
      </c>
      <c r="T171" s="44" cm="1">
        <f t="array" ref="T171">SUM(IF(($C155:$C162=$C171)*(T155:T162&gt;0),$BJ155:$BJ162),0)</f>
        <v>0</v>
      </c>
      <c r="U171" s="44" cm="1">
        <f t="array" ref="U171">SUM(IF(($C155:$C162=$C171)*(U155:U162&gt;0),$BJ155:$BJ162),0)</f>
        <v>0</v>
      </c>
      <c r="V171" s="44" cm="1">
        <f t="array" ref="V171">SUM(IF(($C155:$C162=$C171)*(V155:V162&gt;0),$BJ155:$BJ162),0)</f>
        <v>0</v>
      </c>
      <c r="W171" s="44" cm="1">
        <f t="array" ref="W171">SUM(IF(($C155:$C162=$C171)*(W155:W162&gt;0),$BJ155:$BJ162),0)</f>
        <v>0</v>
      </c>
      <c r="X171" s="44" cm="1">
        <f t="array" ref="X171">SUM(IF(($C155:$C162=$C171)*(X155:X162&gt;0),$BJ155:$BJ162),0)</f>
        <v>0</v>
      </c>
      <c r="Y171" s="44" cm="1">
        <f t="array" ref="Y171">SUM(IF(($C155:$C162=$C171)*(Y155:Y162&gt;0),$BJ155:$BJ162),0)</f>
        <v>0</v>
      </c>
      <c r="Z171" s="44" cm="1">
        <f t="array" ref="Z171">SUM(IF(($C155:$C162=$C171)*(Z155:Z162&gt;0),$BJ155:$BJ162),0)</f>
        <v>0</v>
      </c>
      <c r="AA171" s="44" cm="1">
        <f t="array" ref="AA171">SUM(IF(($C155:$C162=$C171)*(AA155:AA162&gt;0),$BJ155:$BJ162),0)</f>
        <v>0</v>
      </c>
      <c r="AB171" s="44" cm="1">
        <f t="array" ref="AB171">SUM(IF(($C155:$C162=$C171)*(AB155:AB162&gt;0),$BJ155:$BJ162),0)</f>
        <v>0</v>
      </c>
      <c r="AC171" s="44" cm="1">
        <f t="array" ref="AC171">SUM(IF(($C155:$C162=$C171)*(AC155:AC162&gt;0),$BJ155:$BJ162),0)</f>
        <v>0</v>
      </c>
      <c r="AD171" s="44" cm="1">
        <f t="array" ref="AD171">SUM(IF(($C155:$C162=$C171)*(AD155:AD162&gt;0),$BJ155:$BJ162),0)</f>
        <v>0</v>
      </c>
      <c r="AE171" s="44" cm="1">
        <f t="array" ref="AE171">SUM(IF(($C155:$C162=$C171)*(AE155:AE162&gt;0),$BJ155:$BJ162),0)</f>
        <v>0</v>
      </c>
      <c r="AF171" s="44" cm="1">
        <f t="array" ref="AF171">SUM(IF(($C155:$C162=$C171)*(AF155:AF162&gt;0),$BJ155:$BJ162),0)</f>
        <v>0</v>
      </c>
      <c r="AG171" s="44" cm="1">
        <f t="array" ref="AG171">SUM(IF(($C155:$C162=$C171)*(AG155:AG162&gt;0),$BJ155:$BJ162),0)</f>
        <v>0</v>
      </c>
      <c r="AH171" s="44" cm="1">
        <f t="array" ref="AH171">SUM(IF(($C155:$C162=$C171)*(AH155:AH162&gt;0),$BJ155:$BJ162),0)</f>
        <v>0</v>
      </c>
      <c r="AI171" s="44" cm="1">
        <f t="array" ref="AI171">SUM(IF(($C155:$C162=$C171)*(AI155:AI162&gt;0),$BJ155:$BJ162),0)</f>
        <v>0</v>
      </c>
      <c r="AJ171" s="44" cm="1">
        <f t="array" ref="AJ171">SUM(IF(($C155:$C162=$C171)*(AJ155:AJ162&gt;0),$BJ155:$BJ162),0)</f>
        <v>0</v>
      </c>
      <c r="AK171" s="44" cm="1">
        <f t="array" ref="AK171">SUM(IF(($C155:$C162=$C171)*(AK155:AK162&gt;0),$BJ155:$BJ162),0)</f>
        <v>0</v>
      </c>
      <c r="AL171" s="44" cm="1">
        <f t="array" ref="AL171">SUM(IF(($C155:$C162=$C171)*(AL155:AL162&gt;0),$BJ155:$BJ162),0)</f>
        <v>0</v>
      </c>
      <c r="AM171" s="44" cm="1">
        <f t="array" ref="AM171">SUM(IF(($C155:$C162=$C171)*(AM155:AM162&gt;0),$BJ155:$BJ162),0)</f>
        <v>0</v>
      </c>
      <c r="AN171" s="44" cm="1">
        <f t="array" ref="AN171">SUM(IF(($C155:$C162=$C171)*(AN155:AN162&gt;0),$BJ155:$BJ162),0)</f>
        <v>0</v>
      </c>
      <c r="AO171" s="44" cm="1">
        <f t="array" ref="AO171">SUM(IF(($C155:$C162=$C171)*(AO155:AO162&gt;0),$BJ155:$BJ162),0)</f>
        <v>0</v>
      </c>
      <c r="AP171" s="44" cm="1">
        <f t="array" ref="AP171">SUM(IF(($C155:$C162=$C171)*(AP155:AP162&gt;0),$BJ155:$BJ162),0)</f>
        <v>0</v>
      </c>
      <c r="AQ171" s="44" cm="1">
        <f t="array" ref="AQ171">SUM(IF(($C155:$C162=$C171)*(AQ155:AQ162&gt;0),$BJ155:$BJ162),0)</f>
        <v>0</v>
      </c>
      <c r="AR171" s="44" cm="1">
        <f t="array" ref="AR171">SUM(IF(($C155:$C162=$C171)*(AR155:AR162&gt;0),$BJ155:$BJ162),0)</f>
        <v>0</v>
      </c>
      <c r="AS171" s="44" cm="1">
        <f t="array" ref="AS171">SUM(IF(($C155:$C162=$C171)*(AS155:AS162&gt;0),$BJ155:$BJ162),0)</f>
        <v>0</v>
      </c>
      <c r="AT171" s="44" cm="1">
        <f t="array" ref="AT171">SUM(IF(($C155:$C162=$C171)*(AT155:AT162&gt;0),$BJ155:$BJ162),0)</f>
        <v>0</v>
      </c>
      <c r="AU171" s="44" cm="1">
        <f t="array" ref="AU171">SUM(IF(($C155:$C162=$C171)*(AU155:AU162&gt;0),$BJ155:$BJ162),0)</f>
        <v>0</v>
      </c>
      <c r="AV171" s="44" cm="1">
        <f t="array" ref="AV171">SUM(IF(($C155:$C162=$C171)*(AV155:AV162&gt;0),$BJ155:$BJ162),0)</f>
        <v>0</v>
      </c>
      <c r="AW171" s="44" cm="1">
        <f t="array" ref="AW171">SUM(IF(($C155:$C162=$C171)*(AW155:AW162&gt;0),$BJ155:$BJ162),0)</f>
        <v>0</v>
      </c>
      <c r="AX171" s="44" cm="1">
        <f t="array" ref="AX171">SUM(IF(($C155:$C162=$C171)*(AX155:AX162&gt;0),$BJ155:$BJ162),0)</f>
        <v>0</v>
      </c>
      <c r="AY171" s="44" cm="1">
        <f t="array" ref="AY171">SUM(IF(($C155:$C162=$C171)*(AY155:AY162&gt;0),$BJ155:$BJ162),0)</f>
        <v>0</v>
      </c>
      <c r="AZ171" s="44" cm="1">
        <f t="array" ref="AZ171">SUM(IF(($C155:$C162=$C171)*(AZ155:AZ162&gt;0),$BJ155:$BJ162),0)</f>
        <v>0</v>
      </c>
      <c r="BA171" s="44" cm="1">
        <f t="array" ref="BA171">SUM(IF(($C155:$C162=$C171)*(BA155:BA162&gt;0),$BJ155:$BJ162),0)</f>
        <v>0</v>
      </c>
      <c r="BB171" s="44" cm="1">
        <f t="array" ref="BB171">SUM(IF(($C155:$C162=$C171)*(BB155:BB162&gt;0),$BJ155:$BJ162),0)</f>
        <v>0</v>
      </c>
      <c r="BC171" s="44" cm="1">
        <f t="array" ref="BC171">SUM(IF(($C155:$C162=$C171)*(BC155:BC162&gt;0),$BJ155:$BJ162),0)</f>
        <v>0</v>
      </c>
      <c r="BD171" s="44" cm="1">
        <f t="array" ref="BD171">SUM(IF(($C155:$C162=$C171)*(BD155:BD162&gt;0),$BJ155:$BJ162),0)</f>
        <v>0</v>
      </c>
      <c r="BE171" s="44" cm="1">
        <f t="array" ref="BE171">SUM(IF(($C155:$C162=$C171)*(BE155:BE162&gt;0),$BJ155:$BJ162),0)</f>
        <v>0</v>
      </c>
      <c r="BF171" s="44" cm="1">
        <f t="array" ref="BF171">SUM(IF(($C155:$C162=$C171)*(BF155:BF162&gt;0),$BJ155:$BJ162),0)</f>
        <v>0</v>
      </c>
      <c r="BG171" s="44" cm="1">
        <f t="array" ref="BG171">SUM(IF(($C155:$C162=$C171)*(BG155:BG162&gt;0),$BJ155:$BJ162),0)</f>
        <v>0</v>
      </c>
      <c r="BH171" s="44" cm="1">
        <f t="array" ref="BH171">SUM(IF(($C155:$C162=$C171)*(BH155:BH162&gt;0),$BJ155:$BJ162),0)</f>
        <v>0</v>
      </c>
    </row>
    <row r="172" spans="1:62" x14ac:dyDescent="0.2">
      <c r="A172" s="39"/>
      <c r="B172" s="236"/>
      <c r="C172" s="40" t="s">
        <v>13</v>
      </c>
      <c r="D172" s="43"/>
      <c r="E172" s="44">
        <f t="shared" ref="E172:AJ172" si="59">IFERROR(VLOOKUP(E154,$A$183:$C$193,3,FALSE),0)</f>
        <v>58</v>
      </c>
      <c r="F172" s="44">
        <f t="shared" si="59"/>
        <v>0</v>
      </c>
      <c r="G172" s="44">
        <f t="shared" si="59"/>
        <v>0</v>
      </c>
      <c r="H172" s="44">
        <f t="shared" si="59"/>
        <v>0</v>
      </c>
      <c r="I172" s="44">
        <f t="shared" si="59"/>
        <v>0</v>
      </c>
      <c r="J172" s="44">
        <f t="shared" si="59"/>
        <v>0</v>
      </c>
      <c r="K172" s="44">
        <f t="shared" si="59"/>
        <v>0</v>
      </c>
      <c r="L172" s="44">
        <f t="shared" si="59"/>
        <v>0</v>
      </c>
      <c r="M172" s="44">
        <f t="shared" si="59"/>
        <v>0</v>
      </c>
      <c r="N172" s="44">
        <f t="shared" si="59"/>
        <v>0</v>
      </c>
      <c r="O172" s="44">
        <f t="shared" si="59"/>
        <v>0</v>
      </c>
      <c r="P172" s="44">
        <f t="shared" si="59"/>
        <v>0</v>
      </c>
      <c r="Q172" s="44">
        <f t="shared" si="59"/>
        <v>0</v>
      </c>
      <c r="R172" s="44">
        <f t="shared" si="59"/>
        <v>0</v>
      </c>
      <c r="S172" s="44">
        <f t="shared" si="59"/>
        <v>0</v>
      </c>
      <c r="T172" s="44">
        <f t="shared" si="59"/>
        <v>0</v>
      </c>
      <c r="U172" s="44">
        <f t="shared" si="59"/>
        <v>0</v>
      </c>
      <c r="V172" s="44">
        <f t="shared" si="59"/>
        <v>0</v>
      </c>
      <c r="W172" s="44">
        <f t="shared" si="59"/>
        <v>0</v>
      </c>
      <c r="X172" s="44">
        <f t="shared" si="59"/>
        <v>0</v>
      </c>
      <c r="Y172" s="44">
        <f t="shared" si="59"/>
        <v>0</v>
      </c>
      <c r="Z172" s="44">
        <f t="shared" si="59"/>
        <v>0</v>
      </c>
      <c r="AA172" s="44">
        <f t="shared" si="59"/>
        <v>0</v>
      </c>
      <c r="AB172" s="44">
        <f t="shared" si="59"/>
        <v>0</v>
      </c>
      <c r="AC172" s="44">
        <f t="shared" si="59"/>
        <v>0</v>
      </c>
      <c r="AD172" s="44">
        <f t="shared" si="59"/>
        <v>0</v>
      </c>
      <c r="AE172" s="44">
        <f t="shared" si="59"/>
        <v>0</v>
      </c>
      <c r="AF172" s="44">
        <f t="shared" si="59"/>
        <v>0</v>
      </c>
      <c r="AG172" s="44">
        <f t="shared" si="59"/>
        <v>0</v>
      </c>
      <c r="AH172" s="44">
        <f t="shared" si="59"/>
        <v>0</v>
      </c>
      <c r="AI172" s="44">
        <f t="shared" si="59"/>
        <v>0</v>
      </c>
      <c r="AJ172" s="44">
        <f t="shared" si="59"/>
        <v>0</v>
      </c>
      <c r="AK172" s="44">
        <f t="shared" ref="AK172:BH172" si="60">IFERROR(VLOOKUP(AK154,$A$183:$C$193,3,FALSE),0)</f>
        <v>0</v>
      </c>
      <c r="AL172" s="44">
        <f t="shared" si="60"/>
        <v>0</v>
      </c>
      <c r="AM172" s="44">
        <f t="shared" si="60"/>
        <v>0</v>
      </c>
      <c r="AN172" s="44">
        <f t="shared" si="60"/>
        <v>0</v>
      </c>
      <c r="AO172" s="44">
        <f t="shared" si="60"/>
        <v>0</v>
      </c>
      <c r="AP172" s="44">
        <f t="shared" si="60"/>
        <v>0</v>
      </c>
      <c r="AQ172" s="44">
        <f t="shared" si="60"/>
        <v>0</v>
      </c>
      <c r="AR172" s="44">
        <f t="shared" si="60"/>
        <v>0</v>
      </c>
      <c r="AS172" s="44">
        <f t="shared" si="60"/>
        <v>0</v>
      </c>
      <c r="AT172" s="44">
        <f t="shared" si="60"/>
        <v>0</v>
      </c>
      <c r="AU172" s="44">
        <f t="shared" si="60"/>
        <v>0</v>
      </c>
      <c r="AV172" s="44">
        <f t="shared" si="60"/>
        <v>0</v>
      </c>
      <c r="AW172" s="44">
        <f t="shared" si="60"/>
        <v>0</v>
      </c>
      <c r="AX172" s="44">
        <f t="shared" si="60"/>
        <v>0</v>
      </c>
      <c r="AY172" s="44">
        <f t="shared" si="60"/>
        <v>0</v>
      </c>
      <c r="AZ172" s="44">
        <f t="shared" si="60"/>
        <v>0</v>
      </c>
      <c r="BA172" s="44">
        <f t="shared" si="60"/>
        <v>0</v>
      </c>
      <c r="BB172" s="44">
        <f t="shared" si="60"/>
        <v>0</v>
      </c>
      <c r="BC172" s="44">
        <f t="shared" si="60"/>
        <v>0</v>
      </c>
      <c r="BD172" s="44">
        <f t="shared" si="60"/>
        <v>0</v>
      </c>
      <c r="BE172" s="44">
        <f t="shared" si="60"/>
        <v>0</v>
      </c>
      <c r="BF172" s="44">
        <f t="shared" si="60"/>
        <v>0</v>
      </c>
      <c r="BG172" s="44">
        <f t="shared" si="60"/>
        <v>0</v>
      </c>
      <c r="BH172" s="44">
        <f t="shared" si="60"/>
        <v>0</v>
      </c>
    </row>
    <row r="173" spans="1:62" x14ac:dyDescent="0.2">
      <c r="A173" s="39"/>
      <c r="B173" s="237"/>
      <c r="C173" s="40" t="s">
        <v>14</v>
      </c>
      <c r="D173" s="43"/>
      <c r="E173" s="44">
        <f>E167*E172</f>
        <v>0</v>
      </c>
      <c r="F173" s="44">
        <f t="shared" ref="F173:BH173" si="61">F167*F172</f>
        <v>0</v>
      </c>
      <c r="G173" s="44">
        <f t="shared" si="61"/>
        <v>0</v>
      </c>
      <c r="H173" s="44">
        <f t="shared" si="61"/>
        <v>0</v>
      </c>
      <c r="I173" s="44">
        <f t="shared" si="61"/>
        <v>0</v>
      </c>
      <c r="J173" s="44">
        <f t="shared" si="61"/>
        <v>0</v>
      </c>
      <c r="K173" s="44">
        <f t="shared" si="61"/>
        <v>0</v>
      </c>
      <c r="L173" s="44">
        <f t="shared" si="61"/>
        <v>0</v>
      </c>
      <c r="M173" s="44">
        <f t="shared" si="61"/>
        <v>0</v>
      </c>
      <c r="N173" s="44">
        <f t="shared" si="61"/>
        <v>0</v>
      </c>
      <c r="O173" s="44">
        <f t="shared" si="61"/>
        <v>0</v>
      </c>
      <c r="P173" s="44">
        <f t="shared" si="61"/>
        <v>0</v>
      </c>
      <c r="Q173" s="44">
        <f t="shared" si="61"/>
        <v>0</v>
      </c>
      <c r="R173" s="44">
        <f t="shared" si="61"/>
        <v>0</v>
      </c>
      <c r="S173" s="44">
        <f t="shared" si="61"/>
        <v>0</v>
      </c>
      <c r="T173" s="44">
        <f t="shared" si="61"/>
        <v>0</v>
      </c>
      <c r="U173" s="44">
        <f t="shared" si="61"/>
        <v>0</v>
      </c>
      <c r="V173" s="44">
        <f t="shared" si="61"/>
        <v>0</v>
      </c>
      <c r="W173" s="44">
        <f t="shared" si="61"/>
        <v>0</v>
      </c>
      <c r="X173" s="44">
        <f t="shared" si="61"/>
        <v>0</v>
      </c>
      <c r="Y173" s="44">
        <f t="shared" si="61"/>
        <v>0</v>
      </c>
      <c r="Z173" s="44">
        <f t="shared" si="61"/>
        <v>0</v>
      </c>
      <c r="AA173" s="44">
        <f t="shared" si="61"/>
        <v>0</v>
      </c>
      <c r="AB173" s="44">
        <f t="shared" si="61"/>
        <v>0</v>
      </c>
      <c r="AC173" s="44">
        <f t="shared" si="61"/>
        <v>0</v>
      </c>
      <c r="AD173" s="44">
        <f t="shared" si="61"/>
        <v>0</v>
      </c>
      <c r="AE173" s="44">
        <f t="shared" si="61"/>
        <v>0</v>
      </c>
      <c r="AF173" s="44">
        <f t="shared" si="61"/>
        <v>0</v>
      </c>
      <c r="AG173" s="44">
        <f t="shared" si="61"/>
        <v>0</v>
      </c>
      <c r="AH173" s="44">
        <f t="shared" si="61"/>
        <v>0</v>
      </c>
      <c r="AI173" s="44">
        <f t="shared" si="61"/>
        <v>0</v>
      </c>
      <c r="AJ173" s="44">
        <f t="shared" si="61"/>
        <v>0</v>
      </c>
      <c r="AK173" s="44">
        <f t="shared" si="61"/>
        <v>0</v>
      </c>
      <c r="AL173" s="44">
        <f t="shared" si="61"/>
        <v>0</v>
      </c>
      <c r="AM173" s="44">
        <f t="shared" si="61"/>
        <v>0</v>
      </c>
      <c r="AN173" s="44">
        <f t="shared" si="61"/>
        <v>0</v>
      </c>
      <c r="AO173" s="44">
        <f t="shared" si="61"/>
        <v>0</v>
      </c>
      <c r="AP173" s="44">
        <f t="shared" si="61"/>
        <v>0</v>
      </c>
      <c r="AQ173" s="44">
        <f t="shared" si="61"/>
        <v>0</v>
      </c>
      <c r="AR173" s="44">
        <f t="shared" si="61"/>
        <v>0</v>
      </c>
      <c r="AS173" s="44">
        <f t="shared" si="61"/>
        <v>0</v>
      </c>
      <c r="AT173" s="44">
        <f t="shared" si="61"/>
        <v>0</v>
      </c>
      <c r="AU173" s="44">
        <f t="shared" si="61"/>
        <v>0</v>
      </c>
      <c r="AV173" s="44">
        <f t="shared" si="61"/>
        <v>0</v>
      </c>
      <c r="AW173" s="44">
        <f t="shared" si="61"/>
        <v>0</v>
      </c>
      <c r="AX173" s="44">
        <f t="shared" si="61"/>
        <v>0</v>
      </c>
      <c r="AY173" s="44">
        <f t="shared" si="61"/>
        <v>0</v>
      </c>
      <c r="AZ173" s="44">
        <f t="shared" si="61"/>
        <v>0</v>
      </c>
      <c r="BA173" s="44">
        <f t="shared" si="61"/>
        <v>0</v>
      </c>
      <c r="BB173" s="44">
        <f t="shared" si="61"/>
        <v>0</v>
      </c>
      <c r="BC173" s="44">
        <f t="shared" si="61"/>
        <v>0</v>
      </c>
      <c r="BD173" s="44">
        <f t="shared" si="61"/>
        <v>0</v>
      </c>
      <c r="BE173" s="44">
        <f t="shared" si="61"/>
        <v>0</v>
      </c>
      <c r="BF173" s="44">
        <f t="shared" si="61"/>
        <v>0</v>
      </c>
      <c r="BG173" s="44">
        <f t="shared" si="61"/>
        <v>0</v>
      </c>
      <c r="BH173" s="44">
        <f t="shared" si="61"/>
        <v>0</v>
      </c>
    </row>
    <row r="174" spans="1:62" x14ac:dyDescent="0.2">
      <c r="A174" s="39"/>
      <c r="B174" s="39"/>
      <c r="C174" s="107" t="s">
        <v>43</v>
      </c>
      <c r="D174" s="41"/>
      <c r="E174" s="108">
        <f>E168*E172</f>
        <v>0</v>
      </c>
      <c r="F174" s="108">
        <f t="shared" ref="F174:BH174" si="62">F168*F172</f>
        <v>0</v>
      </c>
      <c r="G174" s="108">
        <f t="shared" si="62"/>
        <v>0</v>
      </c>
      <c r="H174" s="108">
        <f t="shared" si="62"/>
        <v>0</v>
      </c>
      <c r="I174" s="108">
        <f t="shared" si="62"/>
        <v>0</v>
      </c>
      <c r="J174" s="108">
        <f t="shared" si="62"/>
        <v>0</v>
      </c>
      <c r="K174" s="108">
        <f t="shared" si="62"/>
        <v>0</v>
      </c>
      <c r="L174" s="108">
        <f t="shared" si="62"/>
        <v>0</v>
      </c>
      <c r="M174" s="108">
        <f t="shared" si="62"/>
        <v>0</v>
      </c>
      <c r="N174" s="108">
        <f t="shared" si="62"/>
        <v>0</v>
      </c>
      <c r="O174" s="108">
        <f t="shared" si="62"/>
        <v>0</v>
      </c>
      <c r="P174" s="108">
        <f t="shared" si="62"/>
        <v>0</v>
      </c>
      <c r="Q174" s="108">
        <f t="shared" si="62"/>
        <v>0</v>
      </c>
      <c r="R174" s="108">
        <f t="shared" si="62"/>
        <v>0</v>
      </c>
      <c r="S174" s="108">
        <f t="shared" si="62"/>
        <v>0</v>
      </c>
      <c r="T174" s="108">
        <f t="shared" si="62"/>
        <v>0</v>
      </c>
      <c r="U174" s="108">
        <f t="shared" si="62"/>
        <v>0</v>
      </c>
      <c r="V174" s="108">
        <f t="shared" si="62"/>
        <v>0</v>
      </c>
      <c r="W174" s="108">
        <f t="shared" si="62"/>
        <v>0</v>
      </c>
      <c r="X174" s="108">
        <f t="shared" si="62"/>
        <v>0</v>
      </c>
      <c r="Y174" s="108">
        <f t="shared" si="62"/>
        <v>0</v>
      </c>
      <c r="Z174" s="108">
        <f t="shared" si="62"/>
        <v>0</v>
      </c>
      <c r="AA174" s="108">
        <f t="shared" si="62"/>
        <v>0</v>
      </c>
      <c r="AB174" s="108">
        <f t="shared" si="62"/>
        <v>0</v>
      </c>
      <c r="AC174" s="108">
        <f t="shared" si="62"/>
        <v>0</v>
      </c>
      <c r="AD174" s="108">
        <f t="shared" si="62"/>
        <v>0</v>
      </c>
      <c r="AE174" s="108">
        <f t="shared" si="62"/>
        <v>0</v>
      </c>
      <c r="AF174" s="108">
        <f t="shared" si="62"/>
        <v>0</v>
      </c>
      <c r="AG174" s="108">
        <f t="shared" si="62"/>
        <v>0</v>
      </c>
      <c r="AH174" s="108">
        <f t="shared" si="62"/>
        <v>0</v>
      </c>
      <c r="AI174" s="108">
        <f t="shared" si="62"/>
        <v>0</v>
      </c>
      <c r="AJ174" s="108">
        <f t="shared" si="62"/>
        <v>0</v>
      </c>
      <c r="AK174" s="108">
        <f t="shared" si="62"/>
        <v>0</v>
      </c>
      <c r="AL174" s="108">
        <f t="shared" si="62"/>
        <v>0</v>
      </c>
      <c r="AM174" s="108">
        <f t="shared" si="62"/>
        <v>0</v>
      </c>
      <c r="AN174" s="108">
        <f t="shared" si="62"/>
        <v>0</v>
      </c>
      <c r="AO174" s="108">
        <f t="shared" si="62"/>
        <v>0</v>
      </c>
      <c r="AP174" s="108">
        <f t="shared" si="62"/>
        <v>0</v>
      </c>
      <c r="AQ174" s="108">
        <f t="shared" si="62"/>
        <v>0</v>
      </c>
      <c r="AR174" s="108">
        <f t="shared" si="62"/>
        <v>0</v>
      </c>
      <c r="AS174" s="108">
        <f t="shared" si="62"/>
        <v>0</v>
      </c>
      <c r="AT174" s="108">
        <f t="shared" si="62"/>
        <v>0</v>
      </c>
      <c r="AU174" s="108">
        <f t="shared" si="62"/>
        <v>0</v>
      </c>
      <c r="AV174" s="108">
        <f t="shared" si="62"/>
        <v>0</v>
      </c>
      <c r="AW174" s="108">
        <f t="shared" si="62"/>
        <v>0</v>
      </c>
      <c r="AX174" s="108">
        <f t="shared" si="62"/>
        <v>0</v>
      </c>
      <c r="AY174" s="108">
        <f t="shared" si="62"/>
        <v>0</v>
      </c>
      <c r="AZ174" s="108">
        <f t="shared" si="62"/>
        <v>0</v>
      </c>
      <c r="BA174" s="108">
        <f t="shared" si="62"/>
        <v>0</v>
      </c>
      <c r="BB174" s="108">
        <f t="shared" si="62"/>
        <v>0</v>
      </c>
      <c r="BC174" s="108">
        <f t="shared" si="62"/>
        <v>0</v>
      </c>
      <c r="BD174" s="108">
        <f t="shared" si="62"/>
        <v>0</v>
      </c>
      <c r="BE174" s="108">
        <f t="shared" si="62"/>
        <v>0</v>
      </c>
      <c r="BF174" s="108">
        <f t="shared" si="62"/>
        <v>0</v>
      </c>
      <c r="BG174" s="108">
        <f t="shared" si="62"/>
        <v>0</v>
      </c>
      <c r="BH174" s="108">
        <f t="shared" si="62"/>
        <v>0</v>
      </c>
    </row>
    <row r="175" spans="1:62" x14ac:dyDescent="0.2">
      <c r="A175" s="105"/>
      <c r="B175" s="106"/>
      <c r="C175" s="107" t="s">
        <v>49</v>
      </c>
      <c r="D175" s="41"/>
      <c r="E175" s="44">
        <f>E169*E172</f>
        <v>0</v>
      </c>
      <c r="F175" s="44">
        <f t="shared" ref="F175:BH175" si="63">F169*F172</f>
        <v>0</v>
      </c>
      <c r="G175" s="44">
        <f t="shared" si="63"/>
        <v>0</v>
      </c>
      <c r="H175" s="44">
        <f t="shared" si="63"/>
        <v>0</v>
      </c>
      <c r="I175" s="44">
        <f t="shared" si="63"/>
        <v>0</v>
      </c>
      <c r="J175" s="44">
        <f t="shared" si="63"/>
        <v>0</v>
      </c>
      <c r="K175" s="44">
        <f t="shared" si="63"/>
        <v>0</v>
      </c>
      <c r="L175" s="44">
        <f t="shared" si="63"/>
        <v>0</v>
      </c>
      <c r="M175" s="44">
        <f t="shared" si="63"/>
        <v>0</v>
      </c>
      <c r="N175" s="44">
        <f t="shared" si="63"/>
        <v>0</v>
      </c>
      <c r="O175" s="44">
        <f t="shared" si="63"/>
        <v>0</v>
      </c>
      <c r="P175" s="44">
        <f t="shared" si="63"/>
        <v>0</v>
      </c>
      <c r="Q175" s="44">
        <f t="shared" si="63"/>
        <v>0</v>
      </c>
      <c r="R175" s="44">
        <f t="shared" si="63"/>
        <v>0</v>
      </c>
      <c r="S175" s="44">
        <f t="shared" si="63"/>
        <v>0</v>
      </c>
      <c r="T175" s="44">
        <f t="shared" si="63"/>
        <v>0</v>
      </c>
      <c r="U175" s="44">
        <f t="shared" si="63"/>
        <v>0</v>
      </c>
      <c r="V175" s="44">
        <f t="shared" si="63"/>
        <v>0</v>
      </c>
      <c r="W175" s="44">
        <f t="shared" si="63"/>
        <v>0</v>
      </c>
      <c r="X175" s="44">
        <f t="shared" si="63"/>
        <v>0</v>
      </c>
      <c r="Y175" s="44">
        <f t="shared" si="63"/>
        <v>0</v>
      </c>
      <c r="Z175" s="44">
        <f t="shared" si="63"/>
        <v>0</v>
      </c>
      <c r="AA175" s="44">
        <f t="shared" si="63"/>
        <v>0</v>
      </c>
      <c r="AB175" s="44">
        <f t="shared" si="63"/>
        <v>0</v>
      </c>
      <c r="AC175" s="44">
        <f t="shared" si="63"/>
        <v>0</v>
      </c>
      <c r="AD175" s="44">
        <f t="shared" si="63"/>
        <v>0</v>
      </c>
      <c r="AE175" s="44">
        <f t="shared" si="63"/>
        <v>0</v>
      </c>
      <c r="AF175" s="44">
        <f t="shared" si="63"/>
        <v>0</v>
      </c>
      <c r="AG175" s="44">
        <f t="shared" si="63"/>
        <v>0</v>
      </c>
      <c r="AH175" s="44">
        <f t="shared" si="63"/>
        <v>0</v>
      </c>
      <c r="AI175" s="44">
        <f t="shared" si="63"/>
        <v>0</v>
      </c>
      <c r="AJ175" s="44">
        <f t="shared" si="63"/>
        <v>0</v>
      </c>
      <c r="AK175" s="44">
        <f t="shared" si="63"/>
        <v>0</v>
      </c>
      <c r="AL175" s="44">
        <f t="shared" si="63"/>
        <v>0</v>
      </c>
      <c r="AM175" s="44">
        <f t="shared" si="63"/>
        <v>0</v>
      </c>
      <c r="AN175" s="44">
        <f t="shared" si="63"/>
        <v>0</v>
      </c>
      <c r="AO175" s="44">
        <f t="shared" si="63"/>
        <v>0</v>
      </c>
      <c r="AP175" s="44">
        <f t="shared" si="63"/>
        <v>0</v>
      </c>
      <c r="AQ175" s="44">
        <f t="shared" si="63"/>
        <v>0</v>
      </c>
      <c r="AR175" s="44">
        <f t="shared" si="63"/>
        <v>0</v>
      </c>
      <c r="AS175" s="44">
        <f t="shared" si="63"/>
        <v>0</v>
      </c>
      <c r="AT175" s="44">
        <f t="shared" si="63"/>
        <v>0</v>
      </c>
      <c r="AU175" s="44">
        <f t="shared" si="63"/>
        <v>0</v>
      </c>
      <c r="AV175" s="44">
        <f t="shared" si="63"/>
        <v>0</v>
      </c>
      <c r="AW175" s="44">
        <f t="shared" si="63"/>
        <v>0</v>
      </c>
      <c r="AX175" s="44">
        <f t="shared" si="63"/>
        <v>0</v>
      </c>
      <c r="AY175" s="44">
        <f t="shared" si="63"/>
        <v>0</v>
      </c>
      <c r="AZ175" s="44">
        <f t="shared" si="63"/>
        <v>0</v>
      </c>
      <c r="BA175" s="44">
        <f t="shared" si="63"/>
        <v>0</v>
      </c>
      <c r="BB175" s="44">
        <f t="shared" si="63"/>
        <v>0</v>
      </c>
      <c r="BC175" s="44">
        <f t="shared" si="63"/>
        <v>0</v>
      </c>
      <c r="BD175" s="44">
        <f t="shared" si="63"/>
        <v>0</v>
      </c>
      <c r="BE175" s="44">
        <f t="shared" si="63"/>
        <v>0</v>
      </c>
      <c r="BF175" s="44">
        <f t="shared" si="63"/>
        <v>0</v>
      </c>
      <c r="BG175" s="44">
        <f t="shared" si="63"/>
        <v>0</v>
      </c>
      <c r="BH175" s="44">
        <f t="shared" si="63"/>
        <v>0</v>
      </c>
    </row>
    <row r="176" spans="1:62" x14ac:dyDescent="0.2">
      <c r="A176" s="105"/>
      <c r="B176" s="106"/>
      <c r="C176" s="107" t="s">
        <v>50</v>
      </c>
      <c r="D176" s="41"/>
      <c r="E176" s="44">
        <f>E170*E172</f>
        <v>0</v>
      </c>
      <c r="F176" s="44">
        <f t="shared" ref="F176:BH176" si="64">F170*F172</f>
        <v>0</v>
      </c>
      <c r="G176" s="44">
        <f t="shared" si="64"/>
        <v>0</v>
      </c>
      <c r="H176" s="44">
        <f t="shared" si="64"/>
        <v>0</v>
      </c>
      <c r="I176" s="44">
        <f t="shared" si="64"/>
        <v>0</v>
      </c>
      <c r="J176" s="44">
        <f t="shared" si="64"/>
        <v>0</v>
      </c>
      <c r="K176" s="44">
        <f t="shared" si="64"/>
        <v>0</v>
      </c>
      <c r="L176" s="44">
        <f t="shared" si="64"/>
        <v>0</v>
      </c>
      <c r="M176" s="44">
        <f t="shared" si="64"/>
        <v>0</v>
      </c>
      <c r="N176" s="44">
        <f t="shared" si="64"/>
        <v>0</v>
      </c>
      <c r="O176" s="44">
        <f t="shared" si="64"/>
        <v>0</v>
      </c>
      <c r="P176" s="44">
        <f t="shared" si="64"/>
        <v>0</v>
      </c>
      <c r="Q176" s="44">
        <f t="shared" si="64"/>
        <v>0</v>
      </c>
      <c r="R176" s="44">
        <f t="shared" si="64"/>
        <v>0</v>
      </c>
      <c r="S176" s="44">
        <f t="shared" si="64"/>
        <v>0</v>
      </c>
      <c r="T176" s="44">
        <f t="shared" si="64"/>
        <v>0</v>
      </c>
      <c r="U176" s="44">
        <f t="shared" si="64"/>
        <v>0</v>
      </c>
      <c r="V176" s="44">
        <f t="shared" si="64"/>
        <v>0</v>
      </c>
      <c r="W176" s="44">
        <f t="shared" si="64"/>
        <v>0</v>
      </c>
      <c r="X176" s="44">
        <f t="shared" si="64"/>
        <v>0</v>
      </c>
      <c r="Y176" s="44">
        <f t="shared" si="64"/>
        <v>0</v>
      </c>
      <c r="Z176" s="44">
        <f t="shared" si="64"/>
        <v>0</v>
      </c>
      <c r="AA176" s="44">
        <f t="shared" si="64"/>
        <v>0</v>
      </c>
      <c r="AB176" s="44">
        <f t="shared" si="64"/>
        <v>0</v>
      </c>
      <c r="AC176" s="44">
        <f t="shared" si="64"/>
        <v>0</v>
      </c>
      <c r="AD176" s="44">
        <f t="shared" si="64"/>
        <v>0</v>
      </c>
      <c r="AE176" s="44">
        <f t="shared" si="64"/>
        <v>0</v>
      </c>
      <c r="AF176" s="44">
        <f t="shared" si="64"/>
        <v>0</v>
      </c>
      <c r="AG176" s="44">
        <f t="shared" si="64"/>
        <v>0</v>
      </c>
      <c r="AH176" s="44">
        <f t="shared" si="64"/>
        <v>0</v>
      </c>
      <c r="AI176" s="44">
        <f t="shared" si="64"/>
        <v>0</v>
      </c>
      <c r="AJ176" s="44">
        <f t="shared" si="64"/>
        <v>0</v>
      </c>
      <c r="AK176" s="44">
        <f t="shared" si="64"/>
        <v>0</v>
      </c>
      <c r="AL176" s="44">
        <f t="shared" si="64"/>
        <v>0</v>
      </c>
      <c r="AM176" s="44">
        <f t="shared" si="64"/>
        <v>0</v>
      </c>
      <c r="AN176" s="44">
        <f t="shared" si="64"/>
        <v>0</v>
      </c>
      <c r="AO176" s="44">
        <f t="shared" si="64"/>
        <v>0</v>
      </c>
      <c r="AP176" s="44">
        <f t="shared" si="64"/>
        <v>0</v>
      </c>
      <c r="AQ176" s="44">
        <f t="shared" si="64"/>
        <v>0</v>
      </c>
      <c r="AR176" s="44">
        <f t="shared" si="64"/>
        <v>0</v>
      </c>
      <c r="AS176" s="44">
        <f t="shared" si="64"/>
        <v>0</v>
      </c>
      <c r="AT176" s="44">
        <f t="shared" si="64"/>
        <v>0</v>
      </c>
      <c r="AU176" s="44">
        <f t="shared" si="64"/>
        <v>0</v>
      </c>
      <c r="AV176" s="44">
        <f t="shared" si="64"/>
        <v>0</v>
      </c>
      <c r="AW176" s="44">
        <f t="shared" si="64"/>
        <v>0</v>
      </c>
      <c r="AX176" s="44">
        <f t="shared" si="64"/>
        <v>0</v>
      </c>
      <c r="AY176" s="44">
        <f t="shared" si="64"/>
        <v>0</v>
      </c>
      <c r="AZ176" s="44">
        <f t="shared" si="64"/>
        <v>0</v>
      </c>
      <c r="BA176" s="44">
        <f t="shared" si="64"/>
        <v>0</v>
      </c>
      <c r="BB176" s="44">
        <f t="shared" si="64"/>
        <v>0</v>
      </c>
      <c r="BC176" s="44">
        <f t="shared" si="64"/>
        <v>0</v>
      </c>
      <c r="BD176" s="44">
        <f t="shared" si="64"/>
        <v>0</v>
      </c>
      <c r="BE176" s="44">
        <f t="shared" si="64"/>
        <v>0</v>
      </c>
      <c r="BF176" s="44">
        <f t="shared" si="64"/>
        <v>0</v>
      </c>
      <c r="BG176" s="44">
        <f t="shared" si="64"/>
        <v>0</v>
      </c>
      <c r="BH176" s="44">
        <f t="shared" si="64"/>
        <v>0</v>
      </c>
    </row>
    <row r="177" spans="1:60" x14ac:dyDescent="0.2">
      <c r="A177" s="105"/>
      <c r="B177" s="106"/>
      <c r="C177" s="107" t="s">
        <v>51</v>
      </c>
      <c r="D177" s="41"/>
      <c r="E177" s="44">
        <f>E171*E172</f>
        <v>0</v>
      </c>
      <c r="F177" s="44">
        <f t="shared" ref="F177:BH177" si="65">F171*F172</f>
        <v>0</v>
      </c>
      <c r="G177" s="44">
        <f t="shared" si="65"/>
        <v>0</v>
      </c>
      <c r="H177" s="44">
        <f t="shared" si="65"/>
        <v>0</v>
      </c>
      <c r="I177" s="44">
        <f t="shared" si="65"/>
        <v>0</v>
      </c>
      <c r="J177" s="44">
        <f t="shared" si="65"/>
        <v>0</v>
      </c>
      <c r="K177" s="44">
        <f t="shared" si="65"/>
        <v>0</v>
      </c>
      <c r="L177" s="44">
        <f t="shared" si="65"/>
        <v>0</v>
      </c>
      <c r="M177" s="44">
        <f t="shared" si="65"/>
        <v>0</v>
      </c>
      <c r="N177" s="44">
        <f t="shared" si="65"/>
        <v>0</v>
      </c>
      <c r="O177" s="44">
        <f t="shared" si="65"/>
        <v>0</v>
      </c>
      <c r="P177" s="44">
        <f t="shared" si="65"/>
        <v>0</v>
      </c>
      <c r="Q177" s="44">
        <f t="shared" si="65"/>
        <v>0</v>
      </c>
      <c r="R177" s="44">
        <f t="shared" si="65"/>
        <v>0</v>
      </c>
      <c r="S177" s="44">
        <f t="shared" si="65"/>
        <v>0</v>
      </c>
      <c r="T177" s="44">
        <f t="shared" si="65"/>
        <v>0</v>
      </c>
      <c r="U177" s="44">
        <f t="shared" si="65"/>
        <v>0</v>
      </c>
      <c r="V177" s="44">
        <f t="shared" si="65"/>
        <v>0</v>
      </c>
      <c r="W177" s="44">
        <f t="shared" si="65"/>
        <v>0</v>
      </c>
      <c r="X177" s="44">
        <f t="shared" si="65"/>
        <v>0</v>
      </c>
      <c r="Y177" s="44">
        <f t="shared" si="65"/>
        <v>0</v>
      </c>
      <c r="Z177" s="44">
        <f t="shared" si="65"/>
        <v>0</v>
      </c>
      <c r="AA177" s="44">
        <f t="shared" si="65"/>
        <v>0</v>
      </c>
      <c r="AB177" s="44">
        <f t="shared" si="65"/>
        <v>0</v>
      </c>
      <c r="AC177" s="44">
        <f t="shared" si="65"/>
        <v>0</v>
      </c>
      <c r="AD177" s="44">
        <f t="shared" si="65"/>
        <v>0</v>
      </c>
      <c r="AE177" s="44">
        <f t="shared" si="65"/>
        <v>0</v>
      </c>
      <c r="AF177" s="44">
        <f t="shared" si="65"/>
        <v>0</v>
      </c>
      <c r="AG177" s="44">
        <f t="shared" si="65"/>
        <v>0</v>
      </c>
      <c r="AH177" s="44">
        <f t="shared" si="65"/>
        <v>0</v>
      </c>
      <c r="AI177" s="44">
        <f t="shared" si="65"/>
        <v>0</v>
      </c>
      <c r="AJ177" s="44">
        <f t="shared" si="65"/>
        <v>0</v>
      </c>
      <c r="AK177" s="44">
        <f t="shared" si="65"/>
        <v>0</v>
      </c>
      <c r="AL177" s="44">
        <f t="shared" si="65"/>
        <v>0</v>
      </c>
      <c r="AM177" s="44">
        <f t="shared" si="65"/>
        <v>0</v>
      </c>
      <c r="AN177" s="44">
        <f t="shared" si="65"/>
        <v>0</v>
      </c>
      <c r="AO177" s="44">
        <f t="shared" si="65"/>
        <v>0</v>
      </c>
      <c r="AP177" s="44">
        <f t="shared" si="65"/>
        <v>0</v>
      </c>
      <c r="AQ177" s="44">
        <f t="shared" si="65"/>
        <v>0</v>
      </c>
      <c r="AR177" s="44">
        <f t="shared" si="65"/>
        <v>0</v>
      </c>
      <c r="AS177" s="44">
        <f t="shared" si="65"/>
        <v>0</v>
      </c>
      <c r="AT177" s="44">
        <f t="shared" si="65"/>
        <v>0</v>
      </c>
      <c r="AU177" s="44">
        <f t="shared" si="65"/>
        <v>0</v>
      </c>
      <c r="AV177" s="44">
        <f t="shared" si="65"/>
        <v>0</v>
      </c>
      <c r="AW177" s="44">
        <f t="shared" si="65"/>
        <v>0</v>
      </c>
      <c r="AX177" s="44">
        <f t="shared" si="65"/>
        <v>0</v>
      </c>
      <c r="AY177" s="44">
        <f t="shared" si="65"/>
        <v>0</v>
      </c>
      <c r="AZ177" s="44">
        <f t="shared" si="65"/>
        <v>0</v>
      </c>
      <c r="BA177" s="44">
        <f t="shared" si="65"/>
        <v>0</v>
      </c>
      <c r="BB177" s="44">
        <f t="shared" si="65"/>
        <v>0</v>
      </c>
      <c r="BC177" s="44">
        <f t="shared" si="65"/>
        <v>0</v>
      </c>
      <c r="BD177" s="44">
        <f t="shared" si="65"/>
        <v>0</v>
      </c>
      <c r="BE177" s="44">
        <f t="shared" si="65"/>
        <v>0</v>
      </c>
      <c r="BF177" s="44">
        <f t="shared" si="65"/>
        <v>0</v>
      </c>
      <c r="BG177" s="44">
        <f t="shared" si="65"/>
        <v>0</v>
      </c>
      <c r="BH177" s="44">
        <f t="shared" si="65"/>
        <v>0</v>
      </c>
    </row>
    <row r="178" spans="1:60" x14ac:dyDescent="0.2">
      <c r="B178" s="49"/>
      <c r="C178" s="57"/>
      <c r="D178" s="58"/>
      <c r="E178" s="58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</row>
    <row r="179" spans="1:60" x14ac:dyDescent="0.2">
      <c r="B179" s="49"/>
      <c r="C179" s="57"/>
      <c r="D179" s="58"/>
      <c r="E179" s="58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  <c r="AR179" s="59"/>
      <c r="AS179" s="59"/>
      <c r="AT179" s="59"/>
      <c r="AU179" s="59"/>
    </row>
    <row r="180" spans="1:60" x14ac:dyDescent="0.2">
      <c r="A180" s="70" t="s">
        <v>16</v>
      </c>
      <c r="B180" s="71"/>
      <c r="C180" s="60"/>
      <c r="D180" s="58"/>
      <c r="E180" s="234" t="s">
        <v>17</v>
      </c>
      <c r="F180" s="234"/>
      <c r="G180" s="234"/>
      <c r="H180" s="234"/>
      <c r="I180" s="234"/>
      <c r="J180" s="234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  <c r="AR180" s="59"/>
      <c r="AS180" s="59"/>
      <c r="AT180" s="59"/>
      <c r="AU180" s="59"/>
      <c r="AV180" s="59"/>
    </row>
    <row r="181" spans="1:60" x14ac:dyDescent="0.2">
      <c r="A181" s="72"/>
      <c r="B181" s="49"/>
      <c r="C181" s="61"/>
      <c r="D181" s="58"/>
      <c r="E181" s="210" t="s">
        <v>79</v>
      </c>
      <c r="F181" s="227" t="s">
        <v>33</v>
      </c>
      <c r="G181" s="228"/>
      <c r="H181" s="210" t="s">
        <v>79</v>
      </c>
      <c r="I181" s="227" t="s">
        <v>34</v>
      </c>
      <c r="J181" s="228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  <c r="AR181" s="59"/>
      <c r="AS181" s="59"/>
      <c r="AT181" s="59"/>
      <c r="AU181" s="59"/>
      <c r="AV181" s="59"/>
    </row>
    <row r="182" spans="1:60" x14ac:dyDescent="0.2">
      <c r="A182" s="73"/>
      <c r="B182" s="74"/>
      <c r="C182" s="75"/>
      <c r="D182" s="46"/>
      <c r="E182" s="36" t="s">
        <v>18</v>
      </c>
      <c r="F182" s="36" t="s">
        <v>19</v>
      </c>
      <c r="G182" s="36" t="s">
        <v>45</v>
      </c>
      <c r="H182" s="67" t="s">
        <v>18</v>
      </c>
      <c r="I182" s="36" t="s">
        <v>20</v>
      </c>
      <c r="J182" s="36" t="s">
        <v>45</v>
      </c>
      <c r="K182" s="15"/>
      <c r="L182" s="15"/>
      <c r="S182" s="15"/>
      <c r="T182" s="45"/>
      <c r="U182" s="45"/>
      <c r="V182" s="45"/>
      <c r="W182" s="49"/>
      <c r="X182" s="49"/>
      <c r="Y182" s="15"/>
      <c r="Z182" s="15"/>
      <c r="AA182" s="15"/>
      <c r="AB182" s="6"/>
    </row>
    <row r="183" spans="1:60" x14ac:dyDescent="0.2">
      <c r="A183" s="205" t="s">
        <v>5</v>
      </c>
      <c r="B183" s="121" t="s">
        <v>52</v>
      </c>
      <c r="C183" s="60">
        <v>255</v>
      </c>
      <c r="D183" s="46"/>
      <c r="E183" s="131" cm="1">
        <f t="array" ref="E183">SUM(IF(($E$7:$BH$7=E$181)*($E$9:$BH$9=$A183),$E$28:$BH$28,0))</f>
        <v>6936</v>
      </c>
      <c r="F183" s="131">
        <f t="array" ref="F183">SUM(IF(($E$7:$BH$7=E$181)*($E$9:$BH$9=$A183),$E$27:$BH$27,0))</f>
        <v>255</v>
      </c>
      <c r="G183" s="207" cm="1">
        <f t="array" ref="G183">SUM(IF(($E$7:$BH$7=E$181)*($E$9:$BH$9=$A183),$E$29:$BH$29,0))</f>
        <v>4.0729166666666661</v>
      </c>
      <c r="H183" s="131" cm="1">
        <f t="array" ref="H183">SUM(IF(($E$94:$BH$94=H$181)*($E$96:$BH$96=$A183),$E$115:$BH$115,0))</f>
        <v>0</v>
      </c>
      <c r="I183" s="131" cm="1">
        <f t="array" ref="I183">SUM(IF(($E$94:$BH$94=H$181)*($E$96:$BH$96=$A183),$E$114:$BH$114,0))</f>
        <v>0</v>
      </c>
      <c r="J183" s="207" cm="1">
        <f t="array" ref="J183">SUM(IF(($E$94:$BH$94=H$181)*($E$96:$BH$96=$A183),$E$116:$BH$116,0))</f>
        <v>0</v>
      </c>
      <c r="M183" s="4"/>
      <c r="N183" s="4"/>
      <c r="O183" s="4"/>
      <c r="P183" s="4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6"/>
    </row>
    <row r="184" spans="1:60" x14ac:dyDescent="0.2">
      <c r="A184" s="219"/>
      <c r="B184" s="219"/>
      <c r="C184" s="224"/>
      <c r="D184" s="46"/>
      <c r="E184" s="133" cm="1">
        <f t="array" ref="E184">SUM(IF(($E$7:$BH$7=E$181)*($E$9:$BH$9=$A184),$E$28:$BH$28,0))</f>
        <v>0</v>
      </c>
      <c r="F184" s="133">
        <f t="array" ref="F184">SUM(IF(($E$7:$BH$7=E$181)*($E$9:$BH$9=$A184),$E$27:$BH$27,0))</f>
        <v>0</v>
      </c>
      <c r="G184" s="113" cm="1">
        <f t="array" ref="G184">SUM(IF(($E$7:$BH$7=E$181)*($E$9:$BH$9=$A184),$E$29:$BH$29,0))</f>
        <v>0</v>
      </c>
      <c r="H184" s="133" cm="1">
        <f t="array" ref="H184">SUM(IF(($E$94:$BH$94=H$181)*($E$96:$BH$96=$A184),$E$115:$BH$115,0))</f>
        <v>0</v>
      </c>
      <c r="I184" s="133" cm="1">
        <f t="array" ref="I184">SUM(IF(($E$94:$BH$94=H$181)*($E$96:$BH$96=$A184),$E$114:$BH$114,0))</f>
        <v>0</v>
      </c>
      <c r="J184" s="113" cm="1">
        <f t="array" ref="J184">SUM(IF(($E$94:$BH$94=H$181)*($E$96:$BH$96=$A184),$E$116:$BH$116,0))</f>
        <v>0</v>
      </c>
      <c r="M184" s="4"/>
      <c r="N184" s="4"/>
      <c r="O184" s="4"/>
      <c r="P184" s="4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6"/>
    </row>
    <row r="185" spans="1:60" x14ac:dyDescent="0.2">
      <c r="A185" s="219"/>
      <c r="B185" s="219"/>
      <c r="C185" s="224"/>
      <c r="D185" s="46"/>
      <c r="E185" s="133" cm="1">
        <f t="array" ref="E185">SUM(IF(($E$7:$BH$7=E$181)*($E$9:$BH$9=$A185),$E$28:$BH$28,0))</f>
        <v>0</v>
      </c>
      <c r="F185" s="133">
        <f t="array" ref="F185">SUM(IF(($E$7:$BH$7=E$181)*($E$9:$BH$9=$A185),$E$27:$BH$27,0))</f>
        <v>0</v>
      </c>
      <c r="G185" s="113" cm="1">
        <f t="array" ref="G185">SUM(IF(($E$7:$BH$7=E$181)*($E$9:$BH$9=$A185),$E$29:$BH$29,0))</f>
        <v>0</v>
      </c>
      <c r="H185" s="133" cm="1">
        <f t="array" ref="H185">SUM(IF(($E$94:$BH$94=H$181)*($E$96:$BH$96=$A185),$E$115:$BH$115,0))</f>
        <v>0</v>
      </c>
      <c r="I185" s="133" cm="1">
        <f t="array" ref="I185">SUM(IF(($E$94:$BH$94=H$181)*($E$96:$BH$96=$A185),$E$114:$BH$114,0))</f>
        <v>0</v>
      </c>
      <c r="J185" s="113" cm="1">
        <f t="array" ref="J185">SUM(IF(($E$94:$BH$94=H$181)*($E$96:$BH$96=$A185),$E$116:$BH$116,0))</f>
        <v>0</v>
      </c>
      <c r="M185" s="4"/>
      <c r="N185" s="4"/>
      <c r="O185" s="4"/>
      <c r="P185" s="4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6"/>
    </row>
    <row r="186" spans="1:60" x14ac:dyDescent="0.2">
      <c r="A186" s="219"/>
      <c r="B186" s="219"/>
      <c r="C186" s="224"/>
      <c r="D186" s="46"/>
      <c r="E186" s="133" cm="1">
        <f t="array" ref="E186">SUM(IF(($E$7:$BH$7=E$181)*($E$9:$BH$9=$A186),$E$28:$BH$28,0))</f>
        <v>0</v>
      </c>
      <c r="F186" s="133">
        <f t="array" ref="F186">SUM(IF(($E$7:$BH$7=E$181)*($E$9:$BH$9=$A186),$E$27:$BH$27,0))</f>
        <v>0</v>
      </c>
      <c r="G186" s="113" cm="1">
        <f t="array" ref="G186">SUM(IF(($E$7:$BH$7=E$181)*($E$9:$BH$9=$A186),$E$29:$BH$29,0))</f>
        <v>0</v>
      </c>
      <c r="H186" s="133" cm="1">
        <f t="array" ref="H186">SUM(IF(($E$94:$BH$94=H$181)*($E$96:$BH$96=$A186),$E$115:$BH$115,0))</f>
        <v>0</v>
      </c>
      <c r="I186" s="133" cm="1">
        <f t="array" ref="I186">SUM(IF(($E$94:$BH$94=H$181)*($E$96:$BH$96=$A186),$E$114:$BH$114,0))</f>
        <v>0</v>
      </c>
      <c r="J186" s="113" cm="1">
        <f t="array" ref="J186">SUM(IF(($E$94:$BH$94=H$181)*($E$96:$BH$96=$A186),$E$116:$BH$116,0))</f>
        <v>0</v>
      </c>
      <c r="M186" s="4"/>
      <c r="N186" s="4"/>
      <c r="O186" s="4"/>
      <c r="P186" s="4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6"/>
    </row>
    <row r="187" spans="1:60" x14ac:dyDescent="0.2">
      <c r="A187" s="219"/>
      <c r="B187" s="219"/>
      <c r="C187" s="224"/>
      <c r="D187" s="46"/>
      <c r="E187" s="135" cm="1">
        <f t="array" ref="E187">SUM(IF(($E$7:$BH$7=E$181)*($E$9:$BH$9=$A187),$E$28:$BH$28,0))</f>
        <v>0</v>
      </c>
      <c r="F187" s="135">
        <f t="array" ref="F187">SUM(IF(($E$7:$BH$7=E$181)*($E$9:$BH$9=$A187),$E$27:$BH$27,0))</f>
        <v>0</v>
      </c>
      <c r="G187" s="114" cm="1">
        <f t="array" ref="G187">SUM(IF(($E$7:$BH$7=E$181)*($E$9:$BH$9=$A187),$E$29:$BH$29,0))</f>
        <v>0</v>
      </c>
      <c r="H187" s="135" cm="1">
        <f t="array" ref="H187">SUM(IF(($E$94:$BH$94=H$181)*($E$96:$BH$96=$A187),$E$115:$BH$115,0))</f>
        <v>0</v>
      </c>
      <c r="I187" s="135" cm="1">
        <f t="array" ref="I187">SUM(IF(($E$94:$BH$94=H$181)*($E$96:$BH$96=$A187),$E$114:$BH$114,0))</f>
        <v>0</v>
      </c>
      <c r="J187" s="114" cm="1">
        <f t="array" ref="J187">SUM(IF(($E$94:$BH$94=H$181)*($E$96:$BH$96=$A187),$E$116:$BH$116,0))</f>
        <v>0</v>
      </c>
      <c r="M187" s="4"/>
      <c r="N187" s="4"/>
      <c r="O187" s="4"/>
      <c r="P187" s="4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6"/>
    </row>
    <row r="188" spans="1:60" x14ac:dyDescent="0.2">
      <c r="A188" s="205" t="s">
        <v>6</v>
      </c>
      <c r="B188" s="121" t="s">
        <v>11</v>
      </c>
      <c r="C188" s="60">
        <v>52</v>
      </c>
      <c r="D188" s="46"/>
      <c r="E188" s="131" cm="1">
        <f t="array" ref="E188">SUM(IF(($E$36:$BH$36=E$181)*($E$38:$BH$38=$A188),$E$57:$BH$57,0))</f>
        <v>1414.3999999999999</v>
      </c>
      <c r="F188" s="131" cm="1">
        <f t="array" ref="F188">SUM(IF(($E$36:$BH$36=E$181)*($E$38:$BH$38=$A188),$E$56:$BH$56,0))</f>
        <v>52</v>
      </c>
      <c r="G188" s="207" cm="1">
        <f t="array" ref="G188">SUM(IF(($E$36:$BH$36=E$181)*($E$38:$BH$38=$A188),$E$58:$BH$58,0))</f>
        <v>0.83055555555555549</v>
      </c>
      <c r="H188" s="131" cm="1">
        <f t="array" ref="H188">SUM(IF(($E$123:$BH$123=H$181)*($E$125:$BH$125=$A188),$E$144:$BH$144,0))</f>
        <v>0</v>
      </c>
      <c r="I188" s="131" cm="1">
        <f t="array" ref="I188">SUM(IF(($E$123:$BH$123=H$181)*($E$125:$BH$125=$A188),$E$143:$BH$143,0))</f>
        <v>0</v>
      </c>
      <c r="J188" s="207" cm="1">
        <f t="array" ref="J188">SUM(IF(($E$123:$BH$123=H$181)*($E$125:$BH$125=$A188),$E$145:$BH$145,0))</f>
        <v>0</v>
      </c>
      <c r="M188" s="4"/>
      <c r="N188" s="4"/>
      <c r="O188" s="4"/>
      <c r="P188" s="4"/>
      <c r="AB188" s="6"/>
    </row>
    <row r="189" spans="1:60" x14ac:dyDescent="0.2">
      <c r="A189" s="219"/>
      <c r="B189" s="219"/>
      <c r="C189" s="224"/>
      <c r="D189" s="46"/>
      <c r="E189" s="133" cm="1">
        <f t="array" ref="E189">SUM(IF(($E$36:$BH$36=E$181)*($E$38:$BH$38=$A189),$E$57:$BH$57,0))</f>
        <v>0</v>
      </c>
      <c r="F189" s="133" cm="1">
        <f t="array" ref="F189">SUM(IF(($E$36:$BH$36=E$181)*($E$38:$BH$38=$A189),$E$56:$BH$56,0))</f>
        <v>0</v>
      </c>
      <c r="G189" s="113" cm="1">
        <f t="array" ref="G189">SUM(IF(($E$36:$BH$36=E$181)*($E$38:$BH$38=$A189),$E$58:$BH$58,0))</f>
        <v>0</v>
      </c>
      <c r="H189" s="133" cm="1">
        <f t="array" ref="H189">SUM(IF(($E$123:$BH$123=H$181)*($E$125:$BH$125=$A189),$E$144:$BH$144,0))</f>
        <v>0</v>
      </c>
      <c r="I189" s="133" cm="1">
        <f t="array" ref="I189">SUM(IF(($E$123:$BH$123=H$181)*($E$125:$BH$125=$A189),$E$143:$BH$143,0))</f>
        <v>0</v>
      </c>
      <c r="J189" s="113" cm="1">
        <f t="array" ref="J189">SUM(IF(($E$123:$BH$123=H$181)*($E$125:$BH$125=$A189),$E$145:$BH$145,0))</f>
        <v>0</v>
      </c>
      <c r="M189" s="4"/>
      <c r="N189" s="4"/>
      <c r="O189" s="4"/>
      <c r="P189" s="4"/>
      <c r="AB189" s="6"/>
    </row>
    <row r="190" spans="1:60" x14ac:dyDescent="0.2">
      <c r="A190" s="220"/>
      <c r="B190" s="220"/>
      <c r="C190" s="225"/>
      <c r="D190" s="46"/>
      <c r="E190" s="135" cm="1">
        <f t="array" ref="E190">SUM(IF(($E$36:$BH$36=E$181)*($E$38:$BH$38=$A190),$E$57:$BH$57,0))</f>
        <v>0</v>
      </c>
      <c r="F190" s="135" cm="1">
        <f t="array" ref="F190">SUM(IF(($E$36:$BH$36=E$181)*($E$38:$BH$38=$A190),$E$56:$BH$56,0))</f>
        <v>0</v>
      </c>
      <c r="G190" s="114" cm="1">
        <f t="array" ref="G190">SUM(IF(($E$36:$BH$36=E$181)*($E$38:$BH$38=$A190),$E$58:$BH$58,0))</f>
        <v>0</v>
      </c>
      <c r="H190" s="135" cm="1">
        <f t="array" ref="H190">SUM(IF(($E$123:$BH$123=H$181)*($E$125:$BH$125=$A190),$E$144:$BH$144,0))</f>
        <v>0</v>
      </c>
      <c r="I190" s="135" cm="1">
        <f t="array" ref="I190">SUM(IF(($E$123:$BH$123=H$181)*($E$125:$BH$125=$A190),$E$143:$BH$143,0))</f>
        <v>0</v>
      </c>
      <c r="J190" s="114" cm="1">
        <f t="array" ref="J190">SUM(IF(($E$123:$BH$123=H$181)*($E$125:$BH$125=$A190),$E$145:$BH$145,0))</f>
        <v>0</v>
      </c>
      <c r="M190" s="4"/>
      <c r="N190" s="4"/>
      <c r="O190" s="4"/>
      <c r="P190" s="4"/>
      <c r="AB190" s="6"/>
    </row>
    <row r="191" spans="1:60" x14ac:dyDescent="0.2">
      <c r="A191" s="205" t="s">
        <v>15</v>
      </c>
      <c r="B191" s="121" t="s">
        <v>21</v>
      </c>
      <c r="C191" s="60">
        <v>58</v>
      </c>
      <c r="D191" s="46"/>
      <c r="E191" s="131" cm="1">
        <f t="array" ref="E191">SUM(IF(($E$65:$BH$65=E$181)*($E$67:$BH$67=$A191),$E$86:$BH$86,0))</f>
        <v>1577.6</v>
      </c>
      <c r="F191" s="131" cm="1">
        <f t="array" ref="F191">SUM(IF(($E$65:$BH$65=E$181)*($E$67:$BH$67=$A191),$E$85:$BH$85,0))</f>
        <v>58</v>
      </c>
      <c r="G191" s="207" cm="1">
        <f t="array" ref="G191">SUM(IF(($E$65:$BH$65=E$181)*($E$67:$BH$67=$A191),$E$87:$BH$87,0))</f>
        <v>0.92638888888888882</v>
      </c>
      <c r="H191" s="131" cm="1">
        <f t="array" ref="H191">SUM(IF(($E$152:$BH$152=H$181)*($E$154:$BH$154=$A191),$E$173:$BH$173,0))</f>
        <v>0</v>
      </c>
      <c r="I191" s="131" cm="1">
        <f t="array" ref="I191">SUM(IF(($E$152:$BH$152=H$181)*($E$154:$BH$154=$A191),$E$172:$BH$172,0))</f>
        <v>58</v>
      </c>
      <c r="J191" s="207" cm="1">
        <f t="array" ref="J191">SUM(IF(($E$152:$BH$152=H$181)*($E$154:$BH$154=$A191),$E$174:$BH$174,0))</f>
        <v>0</v>
      </c>
      <c r="K191" s="59"/>
      <c r="L191" s="59"/>
      <c r="M191" s="4"/>
      <c r="N191" s="4"/>
      <c r="O191" s="4"/>
      <c r="P191" s="4"/>
      <c r="AB191" s="6"/>
    </row>
    <row r="192" spans="1:60" x14ac:dyDescent="0.2">
      <c r="A192" s="219"/>
      <c r="B192" s="219"/>
      <c r="C192" s="224"/>
      <c r="D192" s="46"/>
      <c r="E192" s="133" cm="1">
        <f t="array" ref="E192">SUM(IF(($E$65:$BH$65=E$181)*($E$67:$BH$67=$A192),$E$86:$BH$86,0))</f>
        <v>0</v>
      </c>
      <c r="F192" s="133" cm="1">
        <f t="array" ref="F192">SUM(IF(($E$65:$BH$65=E$181)*($E$67:$BH$67=$A192),$E$85:$BH$85,0))</f>
        <v>0</v>
      </c>
      <c r="G192" s="113" cm="1">
        <f t="array" ref="G192">SUM(IF(($E$65:$BH$65=E$181)*($E$67:$BH$67=$A192),$E$87:$BH$87,0))</f>
        <v>0</v>
      </c>
      <c r="H192" s="133" cm="1">
        <f t="array" ref="H192">SUM(IF(($E$152:$BH$152=H$181)*($E$154:$BH$154=$A192),$E$173:$BH$173,0))</f>
        <v>0</v>
      </c>
      <c r="I192" s="133" cm="1">
        <f t="array" ref="I192">SUM(IF(($E$152:$BH$152=H$181)*($E$154:$BH$154=$A192),$E$172:$BH$172,0))</f>
        <v>0</v>
      </c>
      <c r="J192" s="113" cm="1">
        <f t="array" ref="J192">SUM(IF(($E$152:$BH$152=H$181)*($E$154:$BH$154=$A192),$E$174:$BH$174,0))</f>
        <v>0</v>
      </c>
      <c r="K192" s="59"/>
      <c r="L192" s="59"/>
      <c r="M192" s="4"/>
      <c r="N192" s="4"/>
      <c r="O192" s="4"/>
      <c r="P192" s="4"/>
      <c r="AB192" s="6"/>
    </row>
    <row r="193" spans="1:28" x14ac:dyDescent="0.2">
      <c r="A193" s="220"/>
      <c r="B193" s="220"/>
      <c r="C193" s="225"/>
      <c r="D193" s="46"/>
      <c r="E193" s="135" cm="1">
        <f t="array" ref="E193">SUM(IF(($E$65:$BH$65=E$181)*($E$67:$BH$67=$A193),$E$86:$BH$86,0))</f>
        <v>0</v>
      </c>
      <c r="F193" s="135" cm="1">
        <f t="array" ref="F193">SUM(IF(($E$65:$BH$65=E$181)*($E$67:$BH$67=$A193),$E$85:$BH$85,0))</f>
        <v>0</v>
      </c>
      <c r="G193" s="114" cm="1">
        <f t="array" ref="G193">SUM(IF(($E$65:$BH$65=E$181)*($E$67:$BH$67=$A193),$E$87:$BH$87,0))</f>
        <v>0</v>
      </c>
      <c r="H193" s="135" cm="1">
        <f t="array" ref="H193">SUM(IF(($E$152:$BH$152=H$181)*($E$154:$BH$154=$A193),$E$173:$BH$173,0))</f>
        <v>0</v>
      </c>
      <c r="I193" s="135" cm="1">
        <f t="array" ref="I193">SUM(IF(($E$152:$BH$152=H$181)*($E$154:$BH$154=$A193),$E$172:$BH$172,0))</f>
        <v>0</v>
      </c>
      <c r="J193" s="114" cm="1">
        <f t="array" ref="J193">SUM(IF(($E$152:$BH$152=H$181)*($E$154:$BH$154=$A193),$E$174:$BH$174,0))</f>
        <v>0</v>
      </c>
      <c r="M193" s="4"/>
      <c r="N193" s="4"/>
      <c r="O193" s="4"/>
      <c r="P193" s="4"/>
      <c r="AB193" s="6"/>
    </row>
    <row r="194" spans="1:28" x14ac:dyDescent="0.2">
      <c r="B194" s="66" t="s">
        <v>22</v>
      </c>
      <c r="C194" s="66"/>
      <c r="D194" s="66"/>
      <c r="E194" s="77">
        <f t="shared" ref="E194:J194" si="66">SUM(E183:E193)</f>
        <v>9928</v>
      </c>
      <c r="F194" s="77">
        <f t="shared" si="66"/>
        <v>365</v>
      </c>
      <c r="G194" s="77">
        <f t="shared" si="66"/>
        <v>5.8298611111111107</v>
      </c>
      <c r="H194" s="77">
        <f t="shared" si="66"/>
        <v>0</v>
      </c>
      <c r="I194" s="77">
        <f t="shared" si="66"/>
        <v>58</v>
      </c>
      <c r="J194" s="77">
        <f t="shared" si="66"/>
        <v>0</v>
      </c>
      <c r="K194" s="213" t="s">
        <v>105</v>
      </c>
      <c r="AB194" s="6"/>
    </row>
    <row r="195" spans="1:28" x14ac:dyDescent="0.2">
      <c r="B195" s="66" t="s">
        <v>23</v>
      </c>
      <c r="C195" s="66"/>
      <c r="D195" s="66"/>
      <c r="E195" s="244">
        <f>E194+H194</f>
        <v>9928</v>
      </c>
      <c r="F195" s="244"/>
      <c r="G195" s="102"/>
      <c r="H195" s="102"/>
      <c r="I195" s="102"/>
      <c r="J195" s="195"/>
      <c r="K195" s="215">
        <f>SUM(E28:BH28)+SUM(E57:BH57)+SUM(E86:BH86)+SUM(E115:BH115)+SUM(E144:BH144)+SUM(E173:BH173)-E195</f>
        <v>0</v>
      </c>
      <c r="L195" s="215"/>
      <c r="AB195" s="6"/>
    </row>
    <row r="196" spans="1:28" x14ac:dyDescent="0.2">
      <c r="B196" s="66" t="s">
        <v>24</v>
      </c>
      <c r="C196" s="66"/>
      <c r="D196" s="66"/>
      <c r="E196" s="244">
        <f>F194+I194</f>
        <v>423</v>
      </c>
      <c r="F196" s="244"/>
      <c r="G196" s="102"/>
      <c r="H196" s="102"/>
      <c r="I196" s="102"/>
      <c r="J196" s="195"/>
      <c r="K196" s="215">
        <f>SUM(E27:BH27)+SUM(E56:BH56)+SUM(E85:BH85)+SUM(E114:BH114)+SUM(E143:BH143)+SUM(E172:BH172)-E196</f>
        <v>0</v>
      </c>
      <c r="AB196" s="6"/>
    </row>
    <row r="197" spans="1:28" x14ac:dyDescent="0.2">
      <c r="B197" s="66" t="s">
        <v>44</v>
      </c>
      <c r="E197" s="245">
        <f>G194+J194</f>
        <v>5.8298611111111107</v>
      </c>
      <c r="F197" s="245"/>
      <c r="G197" s="195"/>
      <c r="H197" s="195"/>
      <c r="I197" s="195"/>
      <c r="J197" s="195"/>
      <c r="K197" s="215">
        <f>SUM(E29:BH29)+SUM(E58:BH58)+SUM(E87:BH87)+SUM(E116:BH116)+SUM(E145:BH145)+SUM(E174:BH174)-E197</f>
        <v>0</v>
      </c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8" x14ac:dyDescent="0.2">
      <c r="B198" s="66"/>
      <c r="E198" s="77"/>
      <c r="F198" s="77"/>
      <c r="G198" s="195"/>
      <c r="H198" s="195"/>
      <c r="I198" s="195"/>
      <c r="J198" s="19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8" x14ac:dyDescent="0.2">
      <c r="A199" s="66"/>
      <c r="B199" s="49"/>
      <c r="D199" s="58"/>
      <c r="E199" s="196" t="s">
        <v>46</v>
      </c>
      <c r="F199" s="196" t="s">
        <v>41</v>
      </c>
      <c r="G199" s="196" t="s">
        <v>47</v>
      </c>
      <c r="H199" s="195"/>
      <c r="I199" s="195"/>
      <c r="J199" s="19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8" x14ac:dyDescent="0.2">
      <c r="A200" s="122" t="s">
        <v>5</v>
      </c>
      <c r="B200" s="121" t="s">
        <v>52</v>
      </c>
      <c r="E200" s="130">
        <f>SUM(E30:BH30)+SUM(E117:BH117)</f>
        <v>1020</v>
      </c>
      <c r="F200" s="131">
        <f>SUM(E31:BH31)+SUM(E118:BH118)</f>
        <v>255</v>
      </c>
      <c r="G200" s="131">
        <f>SUM(E32:BH32)+SUM(E119:BH119)</f>
        <v>0</v>
      </c>
      <c r="H200" s="195"/>
      <c r="I200" s="195"/>
      <c r="J200" s="19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8" x14ac:dyDescent="0.2">
      <c r="A201" s="123" t="s">
        <v>6</v>
      </c>
      <c r="B201" s="63" t="s">
        <v>11</v>
      </c>
      <c r="E201" s="132">
        <f>SUM(E59:BG59)+SUM(E146:BH146)</f>
        <v>208</v>
      </c>
      <c r="F201" s="133">
        <f>SUM(E60:BG60)+SUM(E147:BH147)</f>
        <v>52</v>
      </c>
      <c r="G201" s="133">
        <f>SUM(E61:BG61)+SUM(E148:BH148)</f>
        <v>0</v>
      </c>
      <c r="H201" s="195"/>
      <c r="I201" s="195"/>
      <c r="J201" s="19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8" x14ac:dyDescent="0.2">
      <c r="A202" s="65" t="s">
        <v>15</v>
      </c>
      <c r="B202" s="65" t="s">
        <v>21</v>
      </c>
      <c r="E202" s="134">
        <f>SUM(E88:BH88)+SUM(E175:BH175)</f>
        <v>232</v>
      </c>
      <c r="F202" s="135">
        <f>SUM(E89:BH89)+SUM(E176:BH176)</f>
        <v>58</v>
      </c>
      <c r="G202" s="135">
        <f>SUM(E90:BH90)+SUM(E177:BH177)</f>
        <v>0</v>
      </c>
      <c r="H202" s="195"/>
      <c r="I202" s="213" t="s">
        <v>105</v>
      </c>
      <c r="J202" s="19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8" x14ac:dyDescent="0.2">
      <c r="A203" s="46"/>
      <c r="B203" s="216" t="s">
        <v>106</v>
      </c>
      <c r="D203" s="46"/>
      <c r="E203" s="217">
        <f t="shared" ref="E203:G203" si="67">SUM(E200:E202)</f>
        <v>1460</v>
      </c>
      <c r="F203" s="217">
        <f t="shared" si="67"/>
        <v>365</v>
      </c>
      <c r="G203" s="217">
        <f t="shared" si="67"/>
        <v>0</v>
      </c>
      <c r="H203" s="195"/>
      <c r="I203" s="215">
        <f>SUM(E30:BH32)+SUM(E59:BH61)+SUM(E88:BH90)+SUM(E117:BH119)+SUM(E146:BH148)+SUM(E175:BH177)-SUM(E203:G203)</f>
        <v>0</v>
      </c>
      <c r="J203" s="19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8" x14ac:dyDescent="0.2">
      <c r="A204" s="46"/>
      <c r="B204" s="46"/>
      <c r="C204" s="57"/>
      <c r="D204" s="46"/>
      <c r="E204" s="111"/>
      <c r="F204" s="112"/>
      <c r="G204" s="111"/>
      <c r="H204" s="11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8" x14ac:dyDescent="0.2">
      <c r="A205" s="5" t="s">
        <v>100</v>
      </c>
      <c r="B205" s="46"/>
      <c r="C205" s="57"/>
      <c r="D205" s="46"/>
      <c r="E205" s="111"/>
      <c r="F205" s="112"/>
      <c r="G205" s="111"/>
      <c r="H205" s="11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8" x14ac:dyDescent="0.2">
      <c r="A206" s="46"/>
      <c r="B206" s="46"/>
      <c r="C206" s="57"/>
      <c r="D206" s="46"/>
      <c r="E206" s="111"/>
      <c r="F206" s="112"/>
      <c r="G206" s="111"/>
      <c r="H206" s="11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8" x14ac:dyDescent="0.2">
      <c r="B207" s="66"/>
      <c r="C207" s="66"/>
      <c r="D207" s="66"/>
      <c r="E207" s="69"/>
      <c r="F207" s="77"/>
      <c r="G207" s="69"/>
      <c r="H207" s="77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8" x14ac:dyDescent="0.2">
      <c r="B208" s="66"/>
      <c r="C208" s="66"/>
      <c r="D208" s="66"/>
      <c r="E208" s="243"/>
      <c r="F208" s="243"/>
      <c r="G208" s="68"/>
      <c r="H208" s="68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2:26" x14ac:dyDescent="0.2">
      <c r="B209" s="66"/>
      <c r="C209" s="66"/>
      <c r="D209" s="66"/>
      <c r="E209" s="244"/>
      <c r="F209" s="244"/>
      <c r="G209" s="68"/>
      <c r="H209" s="68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2:26" x14ac:dyDescent="0.2"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2:26" x14ac:dyDescent="0.2"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2:26" x14ac:dyDescent="0.2"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2:26" x14ac:dyDescent="0.2"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2:26" x14ac:dyDescent="0.2"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2:26" x14ac:dyDescent="0.2"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2:26" x14ac:dyDescent="0.2"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2:26" x14ac:dyDescent="0.2"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2:26" x14ac:dyDescent="0.2"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2:26" x14ac:dyDescent="0.2"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2:26" x14ac:dyDescent="0.2"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2:26" x14ac:dyDescent="0.2"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</sheetData>
  <mergeCells count="34">
    <mergeCell ref="A134:A137"/>
    <mergeCell ref="B134:B135"/>
    <mergeCell ref="B136:B137"/>
    <mergeCell ref="A163:A166"/>
    <mergeCell ref="B163:B164"/>
    <mergeCell ref="B165:B166"/>
    <mergeCell ref="B49:B50"/>
    <mergeCell ref="A76:A79"/>
    <mergeCell ref="B76:B77"/>
    <mergeCell ref="B78:B79"/>
    <mergeCell ref="A105:A108"/>
    <mergeCell ref="B105:B106"/>
    <mergeCell ref="B107:B108"/>
    <mergeCell ref="E208:F208"/>
    <mergeCell ref="E209:F209"/>
    <mergeCell ref="E195:F195"/>
    <mergeCell ref="E196:F196"/>
    <mergeCell ref="E197:F197"/>
    <mergeCell ref="F181:G181"/>
    <mergeCell ref="I181:J181"/>
    <mergeCell ref="A3:B3"/>
    <mergeCell ref="C3:G3"/>
    <mergeCell ref="E180:J180"/>
    <mergeCell ref="B167:B173"/>
    <mergeCell ref="B22:B28"/>
    <mergeCell ref="B51:B57"/>
    <mergeCell ref="B80:B86"/>
    <mergeCell ref="B109:B115"/>
    <mergeCell ref="B138:B144"/>
    <mergeCell ref="A18:A21"/>
    <mergeCell ref="B18:B19"/>
    <mergeCell ref="B20:B21"/>
    <mergeCell ref="A47:A50"/>
    <mergeCell ref="B47:B48"/>
  </mergeCells>
  <dataValidations count="4">
    <dataValidation type="list" allowBlank="1" showInputMessage="1" showErrorMessage="1" sqref="E7:BH7 E36:BH36 E65:BH65 E94:BH94 E123:BH123 E152:BH152" xr:uid="{9DDA8386-1AC4-44F5-ABEF-43FEF40058EE}">
      <formula1>"RS 21"</formula1>
    </dataValidation>
    <dataValidation type="list" allowBlank="1" showInputMessage="1" showErrorMessage="1" sqref="E67:BH67 E154:BH154" xr:uid="{957AE7D0-4F31-46DF-AF61-742BEFCC75F9}">
      <formula1>$A$191:$A$193</formula1>
    </dataValidation>
    <dataValidation type="list" allowBlank="1" showInputMessage="1" showErrorMessage="1" sqref="E125:BH125 E38:BH38" xr:uid="{C7D0D30D-397E-40A4-8DCA-215DB22BBBC5}">
      <formula1>$A$188:$A$190</formula1>
    </dataValidation>
    <dataValidation type="list" allowBlank="1" showInputMessage="1" showErrorMessage="1" sqref="E96:BH96 E9:BH9" xr:uid="{48235A77-664C-46CC-A751-FBE3AB5665D5}">
      <formula1>$A$183:$A$187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B7023-D29F-4B44-AB2D-1A62159CBF59}">
  <sheetPr>
    <tabColor rgb="FF92D050"/>
  </sheetPr>
  <dimension ref="A1:BO271"/>
  <sheetViews>
    <sheetView workbookViewId="0">
      <selection activeCell="J3" sqref="J3"/>
    </sheetView>
  </sheetViews>
  <sheetFormatPr defaultColWidth="11.44140625" defaultRowHeight="12.6" x14ac:dyDescent="0.2"/>
  <cols>
    <col min="1" max="1" width="11.44140625" style="5"/>
    <col min="2" max="2" width="21.44140625" style="5" customWidth="1"/>
    <col min="3" max="3" width="12" style="5" bestFit="1" customWidth="1"/>
    <col min="4" max="4" width="1.6640625" style="5" customWidth="1"/>
    <col min="5" max="5" width="10.6640625" style="6" bestFit="1" customWidth="1"/>
    <col min="6" max="6" width="9.33203125" style="6" customWidth="1"/>
    <col min="7" max="7" width="11.109375" style="6" customWidth="1"/>
    <col min="8" max="8" width="9.33203125" style="6" bestFit="1" customWidth="1"/>
    <col min="9" max="9" width="8.6640625" style="6" customWidth="1"/>
    <col min="10" max="10" width="8.5546875" style="6" bestFit="1" customWidth="1"/>
    <col min="11" max="11" width="8.6640625" style="6" bestFit="1" customWidth="1"/>
    <col min="12" max="12" width="7.6640625" style="6" bestFit="1" customWidth="1"/>
    <col min="13" max="13" width="8.6640625" style="6" bestFit="1" customWidth="1"/>
    <col min="14" max="14" width="8.33203125" style="6" customWidth="1"/>
    <col min="15" max="16" width="7.6640625" style="6" bestFit="1" customWidth="1"/>
    <col min="17" max="17" width="8.6640625" style="6" bestFit="1" customWidth="1"/>
    <col min="18" max="18" width="7.6640625" style="6" bestFit="1" customWidth="1"/>
    <col min="19" max="24" width="7.6640625" style="6" customWidth="1"/>
    <col min="25" max="26" width="8.6640625" style="6" bestFit="1" customWidth="1"/>
    <col min="27" max="27" width="7.6640625" style="6" customWidth="1"/>
    <col min="28" max="28" width="7.6640625" style="4" customWidth="1"/>
    <col min="29" max="29" width="8.6640625" style="4" bestFit="1" customWidth="1"/>
    <col min="30" max="60" width="7.6640625" style="4" customWidth="1"/>
    <col min="61" max="16384" width="11.44140625" style="4"/>
  </cols>
  <sheetData>
    <row r="1" spans="1:63" ht="16.2" x14ac:dyDescent="0.3">
      <c r="A1" s="1" t="s">
        <v>104</v>
      </c>
    </row>
    <row r="2" spans="1:63" x14ac:dyDescent="0.2">
      <c r="A2" s="226" t="s">
        <v>107</v>
      </c>
      <c r="B2" s="226" t="s">
        <v>109</v>
      </c>
      <c r="O2" s="4"/>
      <c r="P2" s="4"/>
      <c r="Q2" s="4"/>
      <c r="R2" s="4"/>
    </row>
    <row r="3" spans="1:63" ht="15.6" x14ac:dyDescent="0.2">
      <c r="A3" s="229" t="s">
        <v>96</v>
      </c>
      <c r="B3" s="230"/>
      <c r="C3" s="231" t="s">
        <v>97</v>
      </c>
      <c r="D3" s="232"/>
      <c r="E3" s="232"/>
      <c r="F3" s="232"/>
      <c r="G3" s="233"/>
    </row>
    <row r="5" spans="1:63" x14ac:dyDescent="0.2">
      <c r="A5" s="7" t="s">
        <v>88</v>
      </c>
      <c r="B5" s="7"/>
      <c r="C5" s="7"/>
      <c r="D5" s="7"/>
      <c r="F5" s="8"/>
      <c r="G5" s="9"/>
      <c r="H5" s="9"/>
      <c r="I5" s="9"/>
      <c r="K5" s="10"/>
      <c r="L5" s="10"/>
      <c r="M5" s="10"/>
      <c r="N5" s="10"/>
      <c r="O5" s="11"/>
      <c r="P5" s="11"/>
      <c r="Q5" s="11"/>
      <c r="S5" s="12"/>
      <c r="X5" s="9"/>
      <c r="Y5" s="9"/>
      <c r="Z5" s="9"/>
      <c r="AB5" s="6"/>
      <c r="AC5" s="9"/>
      <c r="AK5" s="6"/>
    </row>
    <row r="6" spans="1:63" x14ac:dyDescent="0.2">
      <c r="B6" s="13"/>
      <c r="C6" s="14"/>
      <c r="D6" s="14"/>
      <c r="E6" s="10"/>
      <c r="F6" s="10"/>
      <c r="G6" s="10"/>
      <c r="H6" s="10"/>
      <c r="I6" s="10"/>
      <c r="J6" s="10"/>
      <c r="K6" s="15"/>
      <c r="L6" s="15"/>
      <c r="M6" s="15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</row>
    <row r="7" spans="1:63" x14ac:dyDescent="0.2">
      <c r="A7" s="16"/>
      <c r="B7" s="7"/>
      <c r="C7" s="17"/>
      <c r="D7" s="18"/>
      <c r="E7" s="200" t="s">
        <v>78</v>
      </c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</row>
    <row r="8" spans="1:63" ht="13.2" x14ac:dyDescent="0.25">
      <c r="A8" s="19" t="s">
        <v>0</v>
      </c>
      <c r="B8" s="20" t="s">
        <v>1</v>
      </c>
      <c r="C8" s="21" t="s">
        <v>2</v>
      </c>
      <c r="D8" s="22"/>
      <c r="E8" s="198">
        <v>8009</v>
      </c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8"/>
      <c r="AG8" s="198"/>
      <c r="AH8" s="198"/>
      <c r="AI8" s="198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78"/>
      <c r="BJ8" s="119" t="s">
        <v>48</v>
      </c>
      <c r="BK8" s="120"/>
    </row>
    <row r="9" spans="1:63" ht="13.2" x14ac:dyDescent="0.25">
      <c r="A9" s="81" t="s">
        <v>3</v>
      </c>
      <c r="B9" s="95"/>
      <c r="C9" s="82" t="s">
        <v>4</v>
      </c>
      <c r="D9" s="83"/>
      <c r="E9" s="141" t="s">
        <v>65</v>
      </c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J9" s="64"/>
    </row>
    <row r="10" spans="1:63" ht="13.2" x14ac:dyDescent="0.25">
      <c r="A10" s="27">
        <v>0</v>
      </c>
      <c r="B10" s="8" t="s">
        <v>53</v>
      </c>
      <c r="C10" s="7"/>
      <c r="D10" s="28" t="s">
        <v>7</v>
      </c>
      <c r="E10" s="93">
        <v>0.24513888888888888</v>
      </c>
      <c r="F10" s="93"/>
      <c r="G10" s="93"/>
      <c r="H10" s="93"/>
      <c r="I10" s="93"/>
      <c r="J10" s="93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4"/>
      <c r="BJ10" s="116">
        <v>1</v>
      </c>
    </row>
    <row r="11" spans="1:63" ht="13.2" x14ac:dyDescent="0.25">
      <c r="A11" s="29">
        <v>12.1</v>
      </c>
      <c r="B11" s="13" t="s">
        <v>54</v>
      </c>
      <c r="C11" s="30" t="s">
        <v>41</v>
      </c>
      <c r="D11" s="31" t="s">
        <v>9</v>
      </c>
      <c r="E11" s="90">
        <v>0.25</v>
      </c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138"/>
      <c r="AZ11" s="138"/>
      <c r="BA11" s="90"/>
      <c r="BB11" s="90"/>
      <c r="BC11" s="90"/>
      <c r="BD11" s="90"/>
      <c r="BE11" s="90"/>
      <c r="BF11" s="90"/>
      <c r="BG11" s="90"/>
      <c r="BH11" s="91"/>
      <c r="BJ11" s="117">
        <v>1</v>
      </c>
    </row>
    <row r="12" spans="1:63" ht="13.2" x14ac:dyDescent="0.25">
      <c r="A12" s="25">
        <v>12.1</v>
      </c>
      <c r="B12" s="76" t="s">
        <v>54</v>
      </c>
      <c r="C12" s="17"/>
      <c r="D12" s="26" t="s">
        <v>7</v>
      </c>
      <c r="E12" s="84">
        <v>0.25</v>
      </c>
      <c r="F12" s="84"/>
      <c r="G12" s="84"/>
      <c r="H12" s="93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145"/>
      <c r="AZ12" s="145"/>
      <c r="BA12" s="84"/>
      <c r="BB12" s="84"/>
      <c r="BC12" s="84"/>
      <c r="BD12" s="84"/>
      <c r="BE12" s="84"/>
      <c r="BF12" s="84"/>
      <c r="BG12" s="84"/>
      <c r="BH12" s="85"/>
      <c r="BJ12" s="117">
        <v>1</v>
      </c>
    </row>
    <row r="13" spans="1:63" ht="13.2" x14ac:dyDescent="0.25">
      <c r="A13" s="29">
        <v>23.1</v>
      </c>
      <c r="B13" s="124" t="s">
        <v>55</v>
      </c>
      <c r="C13" s="125" t="s">
        <v>41</v>
      </c>
      <c r="D13" s="126" t="s">
        <v>9</v>
      </c>
      <c r="E13" s="90">
        <v>0.25486111111111109</v>
      </c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138"/>
      <c r="AZ13" s="138"/>
      <c r="BA13" s="90"/>
      <c r="BB13" s="90"/>
      <c r="BC13" s="90"/>
      <c r="BD13" s="90"/>
      <c r="BE13" s="90"/>
      <c r="BF13" s="90"/>
      <c r="BG13" s="90"/>
      <c r="BH13" s="91"/>
      <c r="BJ13" s="117">
        <v>1</v>
      </c>
    </row>
    <row r="14" spans="1:63" s="33" customFormat="1" ht="13.2" x14ac:dyDescent="0.25">
      <c r="A14" s="27">
        <v>23.1</v>
      </c>
      <c r="B14" s="88" t="s">
        <v>55</v>
      </c>
      <c r="C14" s="89"/>
      <c r="D14" s="32" t="s">
        <v>7</v>
      </c>
      <c r="E14" s="93">
        <v>0.25486111111111109</v>
      </c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139"/>
      <c r="AZ14" s="139"/>
      <c r="BA14" s="93"/>
      <c r="BB14" s="93"/>
      <c r="BC14" s="93"/>
      <c r="BD14" s="93"/>
      <c r="BE14" s="93"/>
      <c r="BF14" s="93"/>
      <c r="BG14" s="93"/>
      <c r="BH14" s="94"/>
      <c r="BJ14" s="117">
        <v>1</v>
      </c>
    </row>
    <row r="15" spans="1:63" s="33" customFormat="1" ht="13.2" x14ac:dyDescent="0.25">
      <c r="A15" s="27">
        <v>33.9</v>
      </c>
      <c r="B15" s="88" t="s">
        <v>30</v>
      </c>
      <c r="C15" s="89" t="s">
        <v>46</v>
      </c>
      <c r="D15" s="32"/>
      <c r="E15" s="86">
        <v>0.25972222222222224</v>
      </c>
      <c r="F15" s="86"/>
      <c r="G15" s="86"/>
      <c r="H15" s="93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140"/>
      <c r="AZ15" s="140"/>
      <c r="BA15" s="86"/>
      <c r="BB15" s="86"/>
      <c r="BC15" s="86"/>
      <c r="BD15" s="86"/>
      <c r="BE15" s="86"/>
      <c r="BF15" s="86"/>
      <c r="BG15" s="86"/>
      <c r="BH15" s="99"/>
      <c r="BJ15" s="117">
        <v>1</v>
      </c>
    </row>
    <row r="16" spans="1:63" s="33" customFormat="1" ht="13.2" x14ac:dyDescent="0.25">
      <c r="A16" s="27">
        <v>42.3</v>
      </c>
      <c r="B16" s="88" t="s">
        <v>31</v>
      </c>
      <c r="C16" s="89" t="s">
        <v>41</v>
      </c>
      <c r="D16" s="32"/>
      <c r="E16" s="146">
        <v>0.26319444444444445</v>
      </c>
      <c r="F16" s="146"/>
      <c r="G16" s="146"/>
      <c r="H16" s="93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7"/>
      <c r="AZ16" s="147"/>
      <c r="BA16" s="146"/>
      <c r="BB16" s="146"/>
      <c r="BC16" s="146"/>
      <c r="BD16" s="146"/>
      <c r="BE16" s="146"/>
      <c r="BF16" s="146"/>
      <c r="BG16" s="146"/>
      <c r="BH16" s="99"/>
      <c r="BJ16" s="117">
        <v>1</v>
      </c>
    </row>
    <row r="17" spans="1:62" s="33" customFormat="1" ht="13.2" x14ac:dyDescent="0.25">
      <c r="A17" s="29">
        <v>47.9</v>
      </c>
      <c r="B17" s="124" t="s">
        <v>56</v>
      </c>
      <c r="C17" s="125" t="s">
        <v>46</v>
      </c>
      <c r="D17" s="126" t="s">
        <v>9</v>
      </c>
      <c r="E17" s="90">
        <v>0.26597222222222222</v>
      </c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138"/>
      <c r="AZ17" s="138"/>
      <c r="BA17" s="90"/>
      <c r="BB17" s="90"/>
      <c r="BC17" s="90"/>
      <c r="BD17" s="90"/>
      <c r="BE17" s="90"/>
      <c r="BF17" s="90"/>
      <c r="BG17" s="90"/>
      <c r="BH17" s="91"/>
      <c r="BJ17" s="117">
        <v>1</v>
      </c>
    </row>
    <row r="18" spans="1:62" s="33" customFormat="1" ht="13.2" x14ac:dyDescent="0.25">
      <c r="A18" s="25">
        <v>47.9</v>
      </c>
      <c r="B18" s="127" t="s">
        <v>56</v>
      </c>
      <c r="C18" s="128"/>
      <c r="D18" s="129" t="s">
        <v>7</v>
      </c>
      <c r="E18" s="84">
        <v>0.26666666666666666</v>
      </c>
      <c r="F18" s="84"/>
      <c r="G18" s="84"/>
      <c r="H18" s="93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145"/>
      <c r="AZ18" s="145"/>
      <c r="BA18" s="84"/>
      <c r="BB18" s="84"/>
      <c r="BC18" s="84"/>
      <c r="BD18" s="84"/>
      <c r="BE18" s="84"/>
      <c r="BF18" s="84"/>
      <c r="BG18" s="84"/>
      <c r="BH18" s="144"/>
      <c r="BJ18" s="117">
        <v>1</v>
      </c>
    </row>
    <row r="19" spans="1:62" s="33" customFormat="1" ht="13.2" x14ac:dyDescent="0.25">
      <c r="A19" s="29">
        <v>55.4</v>
      </c>
      <c r="B19" s="124" t="s">
        <v>61</v>
      </c>
      <c r="C19" s="125" t="s">
        <v>41</v>
      </c>
      <c r="D19" s="126" t="s">
        <v>9</v>
      </c>
      <c r="E19" s="90">
        <v>0.27083333333333331</v>
      </c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138"/>
      <c r="AZ19" s="138"/>
      <c r="BA19" s="90"/>
      <c r="BB19" s="90"/>
      <c r="BC19" s="90"/>
      <c r="BD19" s="90"/>
      <c r="BE19" s="90"/>
      <c r="BF19" s="90"/>
      <c r="BG19" s="90"/>
      <c r="BH19" s="91"/>
      <c r="BJ19" s="117">
        <v>1</v>
      </c>
    </row>
    <row r="20" spans="1:62" s="33" customFormat="1" ht="13.2" x14ac:dyDescent="0.25">
      <c r="A20" s="27">
        <v>55.4</v>
      </c>
      <c r="B20" s="88" t="s">
        <v>61</v>
      </c>
      <c r="C20" s="89"/>
      <c r="D20" s="32" t="s">
        <v>7</v>
      </c>
      <c r="E20" s="93">
        <v>0.27083333333333331</v>
      </c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139"/>
      <c r="AY20" s="139"/>
      <c r="AZ20" s="139"/>
      <c r="BA20" s="93"/>
      <c r="BB20" s="93"/>
      <c r="BC20" s="93"/>
      <c r="BD20" s="93"/>
      <c r="BE20" s="93"/>
      <c r="BF20" s="93"/>
      <c r="BG20" s="93"/>
      <c r="BH20" s="143"/>
      <c r="BJ20" s="117">
        <v>1</v>
      </c>
    </row>
    <row r="21" spans="1:62" s="33" customFormat="1" ht="13.2" x14ac:dyDescent="0.25">
      <c r="A21" s="27">
        <v>59.2</v>
      </c>
      <c r="B21" s="88" t="s">
        <v>60</v>
      </c>
      <c r="C21" s="89" t="s">
        <v>46</v>
      </c>
      <c r="D21" s="32"/>
      <c r="E21" s="86">
        <v>0.27361111111111108</v>
      </c>
      <c r="F21" s="86"/>
      <c r="G21" s="86"/>
      <c r="H21" s="93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140"/>
      <c r="AZ21" s="140"/>
      <c r="BA21" s="86"/>
      <c r="BB21" s="86"/>
      <c r="BC21" s="86"/>
      <c r="BD21" s="86"/>
      <c r="BE21" s="86"/>
      <c r="BF21" s="86"/>
      <c r="BG21" s="86"/>
      <c r="BH21" s="99"/>
      <c r="BJ21" s="117">
        <v>1</v>
      </c>
    </row>
    <row r="22" spans="1:62" s="33" customFormat="1" ht="13.2" x14ac:dyDescent="0.25">
      <c r="A22" s="29">
        <v>66.3</v>
      </c>
      <c r="B22" s="124" t="s">
        <v>59</v>
      </c>
      <c r="C22" s="125" t="s">
        <v>46</v>
      </c>
      <c r="D22" s="126" t="s">
        <v>9</v>
      </c>
      <c r="E22" s="90">
        <v>0.27708333333333335</v>
      </c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138"/>
      <c r="AZ22" s="138"/>
      <c r="BA22" s="90"/>
      <c r="BB22" s="90"/>
      <c r="BC22" s="90"/>
      <c r="BD22" s="90"/>
      <c r="BE22" s="90"/>
      <c r="BF22" s="90"/>
      <c r="BG22" s="90"/>
      <c r="BH22" s="91"/>
      <c r="BJ22" s="117">
        <v>1</v>
      </c>
    </row>
    <row r="23" spans="1:62" s="33" customFormat="1" ht="13.2" x14ac:dyDescent="0.25">
      <c r="A23" s="27">
        <v>66.3</v>
      </c>
      <c r="B23" s="88" t="s">
        <v>59</v>
      </c>
      <c r="C23" s="89"/>
      <c r="D23" s="32" t="s">
        <v>7</v>
      </c>
      <c r="E23" s="93">
        <v>0.27847222222222223</v>
      </c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139"/>
      <c r="AZ23" s="139"/>
      <c r="BA23" s="93"/>
      <c r="BB23" s="93"/>
      <c r="BC23" s="93"/>
      <c r="BD23" s="93"/>
      <c r="BE23" s="93"/>
      <c r="BF23" s="93"/>
      <c r="BG23" s="93"/>
      <c r="BH23" s="143"/>
      <c r="BJ23" s="117">
        <v>1</v>
      </c>
    </row>
    <row r="24" spans="1:62" ht="13.2" x14ac:dyDescent="0.25">
      <c r="A24" s="29">
        <v>70.099999999999994</v>
      </c>
      <c r="B24" s="13" t="s">
        <v>58</v>
      </c>
      <c r="C24" s="30" t="s">
        <v>46</v>
      </c>
      <c r="D24" s="31" t="s">
        <v>9</v>
      </c>
      <c r="E24" s="90">
        <v>0.28125</v>
      </c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138"/>
      <c r="AZ24" s="138"/>
      <c r="BA24" s="90"/>
      <c r="BB24" s="90"/>
      <c r="BC24" s="90"/>
      <c r="BD24" s="90"/>
      <c r="BE24" s="90"/>
      <c r="BF24" s="90"/>
      <c r="BG24" s="90"/>
      <c r="BH24" s="91"/>
      <c r="BJ24" s="117">
        <v>1</v>
      </c>
    </row>
    <row r="25" spans="1:62" ht="13.2" x14ac:dyDescent="0.25">
      <c r="A25" s="27">
        <v>70.099999999999994</v>
      </c>
      <c r="B25" s="8" t="s">
        <v>58</v>
      </c>
      <c r="C25" s="7"/>
      <c r="D25" s="28" t="s">
        <v>7</v>
      </c>
      <c r="E25" s="93">
        <v>0.28125</v>
      </c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139"/>
      <c r="AZ25" s="139"/>
      <c r="BA25" s="93"/>
      <c r="BB25" s="93"/>
      <c r="BC25" s="93"/>
      <c r="BD25" s="93"/>
      <c r="BE25" s="93"/>
      <c r="BF25" s="93"/>
      <c r="BG25" s="93"/>
      <c r="BH25" s="94"/>
      <c r="BJ25" s="117">
        <v>1</v>
      </c>
    </row>
    <row r="26" spans="1:62" ht="13.2" x14ac:dyDescent="0.25">
      <c r="A26" s="29">
        <v>75.400000000000006</v>
      </c>
      <c r="B26" s="13" t="s">
        <v>57</v>
      </c>
      <c r="C26" s="30" t="s">
        <v>41</v>
      </c>
      <c r="D26" s="31" t="s">
        <v>9</v>
      </c>
      <c r="E26" s="90">
        <v>0.28472222222222221</v>
      </c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138"/>
      <c r="AZ26" s="138"/>
      <c r="BA26" s="90"/>
      <c r="BB26" s="90"/>
      <c r="BC26" s="90"/>
      <c r="BD26" s="90"/>
      <c r="BE26" s="90"/>
      <c r="BF26" s="90"/>
      <c r="BG26" s="90"/>
      <c r="BH26" s="91"/>
      <c r="BJ26" s="118">
        <v>1</v>
      </c>
    </row>
    <row r="27" spans="1:62" ht="12.75" customHeight="1" x14ac:dyDescent="0.25">
      <c r="A27" s="250" t="s">
        <v>98</v>
      </c>
      <c r="B27" s="240" t="s">
        <v>87</v>
      </c>
      <c r="C27" s="37" t="s">
        <v>101</v>
      </c>
      <c r="D27" s="31"/>
      <c r="E27" s="80" t="s">
        <v>70</v>
      </c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98"/>
      <c r="Y27" s="80"/>
      <c r="Z27" s="98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98"/>
      <c r="BA27" s="100"/>
      <c r="BB27" s="100"/>
      <c r="BC27" s="100"/>
      <c r="BD27" s="100"/>
      <c r="BE27" s="100"/>
      <c r="BF27" s="100"/>
      <c r="BG27" s="100"/>
      <c r="BH27" s="101"/>
      <c r="BJ27" s="64"/>
    </row>
    <row r="28" spans="1:62" ht="12.75" customHeight="1" x14ac:dyDescent="0.2">
      <c r="A28" s="251"/>
      <c r="B28" s="241"/>
      <c r="C28" s="37" t="s">
        <v>73</v>
      </c>
      <c r="D28" s="79"/>
      <c r="E28" s="80">
        <v>465</v>
      </c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98"/>
      <c r="Y28" s="80"/>
      <c r="Z28" s="98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98"/>
      <c r="BA28" s="80"/>
      <c r="BB28" s="80"/>
      <c r="BC28" s="80"/>
      <c r="BD28" s="80"/>
      <c r="BE28" s="80"/>
      <c r="BF28" s="80"/>
      <c r="BG28" s="80"/>
      <c r="BH28" s="80"/>
      <c r="BJ28" s="64"/>
    </row>
    <row r="29" spans="1:62" ht="13.2" x14ac:dyDescent="0.2">
      <c r="A29" s="251"/>
      <c r="B29" s="240" t="s">
        <v>86</v>
      </c>
      <c r="C29" s="37" t="s">
        <v>101</v>
      </c>
      <c r="D29" s="79"/>
      <c r="E29" s="80">
        <v>3</v>
      </c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98"/>
      <c r="Y29" s="80"/>
      <c r="Z29" s="98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98"/>
      <c r="BA29" s="80"/>
      <c r="BB29" s="80"/>
      <c r="BC29" s="80"/>
      <c r="BD29" s="80"/>
      <c r="BE29" s="80"/>
      <c r="BF29" s="80"/>
      <c r="BG29" s="80"/>
      <c r="BH29" s="80"/>
      <c r="BJ29" s="64"/>
    </row>
    <row r="30" spans="1:62" ht="13.2" x14ac:dyDescent="0.2">
      <c r="A30" s="252"/>
      <c r="B30" s="242"/>
      <c r="C30" s="37" t="s">
        <v>73</v>
      </c>
      <c r="D30" s="35"/>
      <c r="E30" s="80">
        <v>155</v>
      </c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98"/>
      <c r="Y30" s="80"/>
      <c r="Z30" s="98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98"/>
      <c r="BA30" s="80"/>
      <c r="BB30" s="80"/>
      <c r="BC30" s="80"/>
      <c r="BD30" s="80"/>
      <c r="BE30" s="80"/>
      <c r="BF30" s="80"/>
      <c r="BG30" s="80"/>
      <c r="BH30" s="80"/>
      <c r="BJ30" s="64"/>
    </row>
    <row r="31" spans="1:62" x14ac:dyDescent="0.2">
      <c r="A31" s="39"/>
      <c r="B31" s="235"/>
      <c r="C31" s="40" t="s">
        <v>12</v>
      </c>
      <c r="D31" s="41"/>
      <c r="E31" s="42">
        <f t="shared" ref="E31:AJ31" si="0">SUMIF(E10:E26,LARGE(E10:E26,1),$A10:$A26)-SUMIF(E10:E26,SMALL(E10:E26,1),$A10:$A26)</f>
        <v>75.400000000000006</v>
      </c>
      <c r="F31" s="42">
        <f t="shared" si="0"/>
        <v>0</v>
      </c>
      <c r="G31" s="42">
        <f t="shared" si="0"/>
        <v>0</v>
      </c>
      <c r="H31" s="42">
        <f t="shared" si="0"/>
        <v>0</v>
      </c>
      <c r="I31" s="42">
        <f t="shared" si="0"/>
        <v>0</v>
      </c>
      <c r="J31" s="42">
        <f t="shared" si="0"/>
        <v>0</v>
      </c>
      <c r="K31" s="42">
        <f t="shared" si="0"/>
        <v>0</v>
      </c>
      <c r="L31" s="42">
        <f t="shared" si="0"/>
        <v>0</v>
      </c>
      <c r="M31" s="42">
        <f t="shared" si="0"/>
        <v>0</v>
      </c>
      <c r="N31" s="42">
        <f t="shared" si="0"/>
        <v>0</v>
      </c>
      <c r="O31" s="42">
        <f t="shared" si="0"/>
        <v>0</v>
      </c>
      <c r="P31" s="42">
        <f t="shared" si="0"/>
        <v>0</v>
      </c>
      <c r="Q31" s="42">
        <f t="shared" si="0"/>
        <v>0</v>
      </c>
      <c r="R31" s="42">
        <f t="shared" si="0"/>
        <v>0</v>
      </c>
      <c r="S31" s="42">
        <f t="shared" si="0"/>
        <v>0</v>
      </c>
      <c r="T31" s="42">
        <f t="shared" si="0"/>
        <v>0</v>
      </c>
      <c r="U31" s="42">
        <f t="shared" si="0"/>
        <v>0</v>
      </c>
      <c r="V31" s="42">
        <f t="shared" si="0"/>
        <v>0</v>
      </c>
      <c r="W31" s="42">
        <f t="shared" si="0"/>
        <v>0</v>
      </c>
      <c r="X31" s="42">
        <f t="shared" si="0"/>
        <v>0</v>
      </c>
      <c r="Y31" s="42">
        <f t="shared" si="0"/>
        <v>0</v>
      </c>
      <c r="Z31" s="42">
        <f t="shared" si="0"/>
        <v>0</v>
      </c>
      <c r="AA31" s="42">
        <f t="shared" si="0"/>
        <v>0</v>
      </c>
      <c r="AB31" s="42">
        <f t="shared" si="0"/>
        <v>0</v>
      </c>
      <c r="AC31" s="42">
        <f t="shared" si="0"/>
        <v>0</v>
      </c>
      <c r="AD31" s="42">
        <f t="shared" si="0"/>
        <v>0</v>
      </c>
      <c r="AE31" s="42">
        <f t="shared" si="0"/>
        <v>0</v>
      </c>
      <c r="AF31" s="42">
        <f t="shared" si="0"/>
        <v>0</v>
      </c>
      <c r="AG31" s="42">
        <f t="shared" si="0"/>
        <v>0</v>
      </c>
      <c r="AH31" s="42">
        <f t="shared" si="0"/>
        <v>0</v>
      </c>
      <c r="AI31" s="42">
        <f t="shared" si="0"/>
        <v>0</v>
      </c>
      <c r="AJ31" s="42">
        <f t="shared" si="0"/>
        <v>0</v>
      </c>
      <c r="AK31" s="42">
        <f t="shared" ref="AK31:BH31" si="1">SUMIF(AK10:AK26,LARGE(AK10:AK26,1),$A10:$A26)-SUMIF(AK10:AK26,SMALL(AK10:AK26,1),$A10:$A26)</f>
        <v>0</v>
      </c>
      <c r="AL31" s="42">
        <f t="shared" si="1"/>
        <v>0</v>
      </c>
      <c r="AM31" s="42">
        <f t="shared" si="1"/>
        <v>0</v>
      </c>
      <c r="AN31" s="42">
        <f t="shared" si="1"/>
        <v>0</v>
      </c>
      <c r="AO31" s="42">
        <f t="shared" si="1"/>
        <v>0</v>
      </c>
      <c r="AP31" s="42">
        <f t="shared" si="1"/>
        <v>0</v>
      </c>
      <c r="AQ31" s="42">
        <f t="shared" si="1"/>
        <v>0</v>
      </c>
      <c r="AR31" s="42">
        <f t="shared" si="1"/>
        <v>0</v>
      </c>
      <c r="AS31" s="42">
        <f t="shared" si="1"/>
        <v>0</v>
      </c>
      <c r="AT31" s="42">
        <f t="shared" si="1"/>
        <v>0</v>
      </c>
      <c r="AU31" s="42">
        <f t="shared" si="1"/>
        <v>0</v>
      </c>
      <c r="AV31" s="42">
        <f t="shared" si="1"/>
        <v>0</v>
      </c>
      <c r="AW31" s="42">
        <f t="shared" si="1"/>
        <v>0</v>
      </c>
      <c r="AX31" s="42">
        <f t="shared" si="1"/>
        <v>0</v>
      </c>
      <c r="AY31" s="42">
        <f t="shared" si="1"/>
        <v>0</v>
      </c>
      <c r="AZ31" s="42">
        <f t="shared" si="1"/>
        <v>0</v>
      </c>
      <c r="BA31" s="42">
        <f t="shared" si="1"/>
        <v>0</v>
      </c>
      <c r="BB31" s="42">
        <f t="shared" si="1"/>
        <v>0</v>
      </c>
      <c r="BC31" s="42">
        <f t="shared" si="1"/>
        <v>0</v>
      </c>
      <c r="BD31" s="42">
        <f t="shared" si="1"/>
        <v>0</v>
      </c>
      <c r="BE31" s="42">
        <f t="shared" si="1"/>
        <v>0</v>
      </c>
      <c r="BF31" s="42">
        <f t="shared" si="1"/>
        <v>0</v>
      </c>
      <c r="BG31" s="42">
        <f t="shared" si="1"/>
        <v>0</v>
      </c>
      <c r="BH31" s="42">
        <f t="shared" si="1"/>
        <v>0</v>
      </c>
    </row>
    <row r="32" spans="1:62" x14ac:dyDescent="0.2">
      <c r="A32" s="39"/>
      <c r="B32" s="236"/>
      <c r="C32" s="40" t="s">
        <v>42</v>
      </c>
      <c r="D32" s="43"/>
      <c r="E32" s="104">
        <f t="shared" ref="E32:AJ32" si="2">IFERROR(LARGE(E10:E26,1)-SMALL(E10:E26,1),0)</f>
        <v>3.9583333333333331E-2</v>
      </c>
      <c r="F32" s="104">
        <f t="shared" si="2"/>
        <v>0</v>
      </c>
      <c r="G32" s="104">
        <f t="shared" si="2"/>
        <v>0</v>
      </c>
      <c r="H32" s="104">
        <f t="shared" si="2"/>
        <v>0</v>
      </c>
      <c r="I32" s="104">
        <f t="shared" si="2"/>
        <v>0</v>
      </c>
      <c r="J32" s="104">
        <f t="shared" si="2"/>
        <v>0</v>
      </c>
      <c r="K32" s="104">
        <f t="shared" si="2"/>
        <v>0</v>
      </c>
      <c r="L32" s="104">
        <f t="shared" si="2"/>
        <v>0</v>
      </c>
      <c r="M32" s="104">
        <f t="shared" si="2"/>
        <v>0</v>
      </c>
      <c r="N32" s="104">
        <f t="shared" si="2"/>
        <v>0</v>
      </c>
      <c r="O32" s="104">
        <f t="shared" si="2"/>
        <v>0</v>
      </c>
      <c r="P32" s="104">
        <f t="shared" si="2"/>
        <v>0</v>
      </c>
      <c r="Q32" s="104">
        <f t="shared" si="2"/>
        <v>0</v>
      </c>
      <c r="R32" s="104">
        <f t="shared" si="2"/>
        <v>0</v>
      </c>
      <c r="S32" s="104">
        <f t="shared" si="2"/>
        <v>0</v>
      </c>
      <c r="T32" s="104">
        <f t="shared" si="2"/>
        <v>0</v>
      </c>
      <c r="U32" s="104">
        <f t="shared" si="2"/>
        <v>0</v>
      </c>
      <c r="V32" s="104">
        <f t="shared" si="2"/>
        <v>0</v>
      </c>
      <c r="W32" s="104">
        <f t="shared" si="2"/>
        <v>0</v>
      </c>
      <c r="X32" s="104">
        <f t="shared" si="2"/>
        <v>0</v>
      </c>
      <c r="Y32" s="104">
        <f t="shared" si="2"/>
        <v>0</v>
      </c>
      <c r="Z32" s="104">
        <f t="shared" si="2"/>
        <v>0</v>
      </c>
      <c r="AA32" s="104">
        <f t="shared" si="2"/>
        <v>0</v>
      </c>
      <c r="AB32" s="104">
        <f t="shared" si="2"/>
        <v>0</v>
      </c>
      <c r="AC32" s="104">
        <f t="shared" si="2"/>
        <v>0</v>
      </c>
      <c r="AD32" s="104">
        <f t="shared" si="2"/>
        <v>0</v>
      </c>
      <c r="AE32" s="104">
        <f t="shared" si="2"/>
        <v>0</v>
      </c>
      <c r="AF32" s="104">
        <f t="shared" si="2"/>
        <v>0</v>
      </c>
      <c r="AG32" s="104">
        <f t="shared" si="2"/>
        <v>0</v>
      </c>
      <c r="AH32" s="104">
        <f t="shared" si="2"/>
        <v>0</v>
      </c>
      <c r="AI32" s="104">
        <f t="shared" si="2"/>
        <v>0</v>
      </c>
      <c r="AJ32" s="104">
        <f t="shared" si="2"/>
        <v>0</v>
      </c>
      <c r="AK32" s="104">
        <f t="shared" ref="AK32:BH32" si="3">IFERROR(LARGE(AK10:AK26,1)-SMALL(AK10:AK26,1),0)</f>
        <v>0</v>
      </c>
      <c r="AL32" s="104">
        <f t="shared" si="3"/>
        <v>0</v>
      </c>
      <c r="AM32" s="104">
        <f t="shared" si="3"/>
        <v>0</v>
      </c>
      <c r="AN32" s="104">
        <f t="shared" si="3"/>
        <v>0</v>
      </c>
      <c r="AO32" s="104">
        <f t="shared" si="3"/>
        <v>0</v>
      </c>
      <c r="AP32" s="104">
        <f t="shared" si="3"/>
        <v>0</v>
      </c>
      <c r="AQ32" s="104">
        <f t="shared" si="3"/>
        <v>0</v>
      </c>
      <c r="AR32" s="104">
        <f t="shared" si="3"/>
        <v>0</v>
      </c>
      <c r="AS32" s="104">
        <f t="shared" si="3"/>
        <v>0</v>
      </c>
      <c r="AT32" s="104">
        <f t="shared" si="3"/>
        <v>0</v>
      </c>
      <c r="AU32" s="104">
        <f t="shared" si="3"/>
        <v>0</v>
      </c>
      <c r="AV32" s="104">
        <f t="shared" si="3"/>
        <v>0</v>
      </c>
      <c r="AW32" s="104">
        <f t="shared" si="3"/>
        <v>0</v>
      </c>
      <c r="AX32" s="104">
        <f t="shared" si="3"/>
        <v>0</v>
      </c>
      <c r="AY32" s="104">
        <f t="shared" si="3"/>
        <v>0</v>
      </c>
      <c r="AZ32" s="104">
        <f t="shared" si="3"/>
        <v>0</v>
      </c>
      <c r="BA32" s="104">
        <f t="shared" si="3"/>
        <v>0</v>
      </c>
      <c r="BB32" s="104">
        <f t="shared" si="3"/>
        <v>0</v>
      </c>
      <c r="BC32" s="104">
        <f t="shared" si="3"/>
        <v>0</v>
      </c>
      <c r="BD32" s="104">
        <f t="shared" si="3"/>
        <v>0</v>
      </c>
      <c r="BE32" s="104">
        <f t="shared" si="3"/>
        <v>0</v>
      </c>
      <c r="BF32" s="104">
        <f t="shared" si="3"/>
        <v>0</v>
      </c>
      <c r="BG32" s="104">
        <f t="shared" si="3"/>
        <v>0</v>
      </c>
      <c r="BH32" s="104">
        <f t="shared" si="3"/>
        <v>0</v>
      </c>
    </row>
    <row r="33" spans="1:67" x14ac:dyDescent="0.2">
      <c r="A33" s="39"/>
      <c r="B33" s="236"/>
      <c r="C33" s="40" t="s">
        <v>46</v>
      </c>
      <c r="D33" s="43"/>
      <c r="E33" s="44" cm="1">
        <f t="array" ref="E33">SUM(IF(($C10:$C26=$C33)*(E10:E26&gt;0),$BJ10:$BJ26),0)</f>
        <v>5</v>
      </c>
      <c r="F33" s="44" cm="1">
        <f t="array" ref="F33">SUM(IF(($C10:$C26=$C33)*(F10:F26&gt;0),$BJ10:$BJ26),0)</f>
        <v>0</v>
      </c>
      <c r="G33" s="44" cm="1">
        <f t="array" ref="G33">SUM(IF(($C10:$C26=$C33)*(G10:G26&gt;0),$BJ10:$BJ26),0)</f>
        <v>0</v>
      </c>
      <c r="H33" s="44" cm="1">
        <f t="array" ref="H33">SUM(IF(($C10:$C26=$C33)*(H10:H26&gt;0),$BJ10:$BJ26),0)</f>
        <v>0</v>
      </c>
      <c r="I33" s="44" cm="1">
        <f t="array" ref="I33">SUM(IF(($C10:$C26=$C33)*(I10:I26&gt;0),$BJ10:$BJ26),0)</f>
        <v>0</v>
      </c>
      <c r="J33" s="44" cm="1">
        <f t="array" ref="J33">SUM(IF(($C10:$C26=$C33)*(J10:J26&gt;0),$BJ10:$BJ26),0)</f>
        <v>0</v>
      </c>
      <c r="K33" s="44" cm="1">
        <f t="array" ref="K33">SUM(IF(($C10:$C26=$C33)*(K10:K26&gt;0),$BJ10:$BJ26),0)</f>
        <v>0</v>
      </c>
      <c r="L33" s="44" cm="1">
        <f t="array" ref="L33">SUM(IF(($C10:$C26=$C33)*(L10:L26&gt;0),$BJ10:$BJ26),0)</f>
        <v>0</v>
      </c>
      <c r="M33" s="44" cm="1">
        <f t="array" ref="M33">SUM(IF(($C10:$C26=$C33)*(M10:M26&gt;0),$BJ10:$BJ26),0)</f>
        <v>0</v>
      </c>
      <c r="N33" s="44" cm="1">
        <f t="array" ref="N33">SUM(IF(($C10:$C26=$C33)*(N10:N26&gt;0),$BJ10:$BJ26),0)</f>
        <v>0</v>
      </c>
      <c r="O33" s="44" cm="1">
        <f t="array" ref="O33">SUM(IF(($C10:$C26=$C33)*(O10:O26&gt;0),$BJ10:$BJ26),0)</f>
        <v>0</v>
      </c>
      <c r="P33" s="44" cm="1">
        <f t="array" ref="P33">SUM(IF(($C10:$C26=$C33)*(P10:P26&gt;0),$BJ10:$BJ26),0)</f>
        <v>0</v>
      </c>
      <c r="Q33" s="44" cm="1">
        <f t="array" ref="Q33">SUM(IF(($C10:$C26=$C33)*(Q10:Q26&gt;0),$BJ10:$BJ26),0)</f>
        <v>0</v>
      </c>
      <c r="R33" s="44" cm="1">
        <f t="array" ref="R33">SUM(IF(($C10:$C26=$C33)*(R10:R26&gt;0),$BJ10:$BJ26),0)</f>
        <v>0</v>
      </c>
      <c r="S33" s="44" cm="1">
        <f t="array" ref="S33">SUM(IF(($C10:$C26=$C33)*(S10:S26&gt;0),$BJ10:$BJ26),0)</f>
        <v>0</v>
      </c>
      <c r="T33" s="44" cm="1">
        <f t="array" ref="T33">SUM(IF(($C10:$C26=$C33)*(T10:T26&gt;0),$BJ10:$BJ26),0)</f>
        <v>0</v>
      </c>
      <c r="U33" s="44" cm="1">
        <f t="array" ref="U33">SUM(IF(($C10:$C26=$C33)*(U10:U26&gt;0),$BJ10:$BJ26),0)</f>
        <v>0</v>
      </c>
      <c r="V33" s="44" cm="1">
        <f t="array" ref="V33">SUM(IF(($C10:$C26=$C33)*(V10:V26&gt;0),$BJ10:$BJ26),0)</f>
        <v>0</v>
      </c>
      <c r="W33" s="44" cm="1">
        <f t="array" ref="W33">SUM(IF(($C10:$C26=$C33)*(W10:W26&gt;0),$BJ10:$BJ26),0)</f>
        <v>0</v>
      </c>
      <c r="X33" s="44" cm="1">
        <f t="array" ref="X33">SUM(IF(($C10:$C26=$C33)*(X10:X26&gt;0),$BJ10:$BJ26),0)</f>
        <v>0</v>
      </c>
      <c r="Y33" s="44" cm="1">
        <f t="array" ref="Y33">SUM(IF(($C10:$C26=$C33)*(Y10:Y26&gt;0),$BJ10:$BJ26),0)</f>
        <v>0</v>
      </c>
      <c r="Z33" s="44" cm="1">
        <f t="array" ref="Z33">SUM(IF(($C10:$C26=$C33)*(Z10:Z26&gt;0),$BJ10:$BJ26),0)</f>
        <v>0</v>
      </c>
      <c r="AA33" s="44" cm="1">
        <f t="array" ref="AA33">SUM(IF(($C10:$C26=$C33)*(AA10:AA26&gt;0),$BJ10:$BJ26),0)</f>
        <v>0</v>
      </c>
      <c r="AB33" s="44" cm="1">
        <f t="array" ref="AB33">SUM(IF(($C10:$C26=$C33)*(AB10:AB26&gt;0),$BJ10:$BJ26),0)</f>
        <v>0</v>
      </c>
      <c r="AC33" s="44" cm="1">
        <f t="array" ref="AC33">SUM(IF(($C10:$C26=$C33)*(AC10:AC26&gt;0),$BJ10:$BJ26),0)</f>
        <v>0</v>
      </c>
      <c r="AD33" s="44" cm="1">
        <f t="array" ref="AD33">SUM(IF(($C10:$C26=$C33)*(AD10:AD26&gt;0),$BJ10:$BJ26),0)</f>
        <v>0</v>
      </c>
      <c r="AE33" s="44" cm="1">
        <f t="array" ref="AE33">SUM(IF(($C10:$C26=$C33)*(AE10:AE26&gt;0),$BJ10:$BJ26),0)</f>
        <v>0</v>
      </c>
      <c r="AF33" s="44" cm="1">
        <f t="array" ref="AF33">SUM(IF(($C10:$C26=$C33)*(AF10:AF26&gt;0),$BJ10:$BJ26),0)</f>
        <v>0</v>
      </c>
      <c r="AG33" s="44" cm="1">
        <f t="array" ref="AG33">SUM(IF(($C10:$C26=$C33)*(AG10:AG26&gt;0),$BJ10:$BJ26),0)</f>
        <v>0</v>
      </c>
      <c r="AH33" s="44" cm="1">
        <f t="array" ref="AH33">SUM(IF(($C10:$C26=$C33)*(AH10:AH26&gt;0),$BJ10:$BJ26),0)</f>
        <v>0</v>
      </c>
      <c r="AI33" s="44" cm="1">
        <f t="array" ref="AI33">SUM(IF(($C10:$C26=$C33)*(AI10:AI26&gt;0),$BJ10:$BJ26),0)</f>
        <v>0</v>
      </c>
      <c r="AJ33" s="44" cm="1">
        <f t="array" ref="AJ33">SUM(IF(($C10:$C26=$C33)*(AJ10:AJ26&gt;0),$BJ10:$BJ26),0)</f>
        <v>0</v>
      </c>
      <c r="AK33" s="44" cm="1">
        <f t="array" ref="AK33">SUM(IF(($C10:$C26=$C33)*(AK10:AK26&gt;0),$BJ10:$BJ26),0)</f>
        <v>0</v>
      </c>
      <c r="AL33" s="44" cm="1">
        <f t="array" ref="AL33">SUM(IF(($C10:$C26=$C33)*(AL10:AL26&gt;0),$BJ10:$BJ26),0)</f>
        <v>0</v>
      </c>
      <c r="AM33" s="44" cm="1">
        <f t="array" ref="AM33">SUM(IF(($C10:$C26=$C33)*(AM10:AM26&gt;0),$BJ10:$BJ26),0)</f>
        <v>0</v>
      </c>
      <c r="AN33" s="44" cm="1">
        <f t="array" ref="AN33">SUM(IF(($C10:$C26=$C33)*(AN10:AN26&gt;0),$BJ10:$BJ26),0)</f>
        <v>0</v>
      </c>
      <c r="AO33" s="44" cm="1">
        <f t="array" ref="AO33">SUM(IF(($C10:$C26=$C33)*(AO10:AO26&gt;0),$BJ10:$BJ26),0)</f>
        <v>0</v>
      </c>
      <c r="AP33" s="44" cm="1">
        <f t="array" ref="AP33">SUM(IF(($C10:$C26=$C33)*(AP10:AP26&gt;0),$BJ10:$BJ26),0)</f>
        <v>0</v>
      </c>
      <c r="AQ33" s="44" cm="1">
        <f t="array" ref="AQ33">SUM(IF(($C10:$C26=$C33)*(AQ10:AQ26&gt;0),$BJ10:$BJ26),0)</f>
        <v>0</v>
      </c>
      <c r="AR33" s="44" cm="1">
        <f t="array" ref="AR33">SUM(IF(($C10:$C26=$C33)*(AR10:AR26&gt;0),$BJ10:$BJ26),0)</f>
        <v>0</v>
      </c>
      <c r="AS33" s="44" cm="1">
        <f t="array" ref="AS33">SUM(IF(($C10:$C26=$C33)*(AS10:AS26&gt;0),$BJ10:$BJ26),0)</f>
        <v>0</v>
      </c>
      <c r="AT33" s="44" cm="1">
        <f t="array" ref="AT33">SUM(IF(($C10:$C26=$C33)*(AT10:AT26&gt;0),$BJ10:$BJ26),0)</f>
        <v>0</v>
      </c>
      <c r="AU33" s="44" cm="1">
        <f t="array" ref="AU33">SUM(IF(($C10:$C26=$C33)*(AU10:AU26&gt;0),$BJ10:$BJ26),0)</f>
        <v>0</v>
      </c>
      <c r="AV33" s="44" cm="1">
        <f t="array" ref="AV33">SUM(IF(($C10:$C26=$C33)*(AV10:AV26&gt;0),$BJ10:$BJ26),0)</f>
        <v>0</v>
      </c>
      <c r="AW33" s="44" cm="1">
        <f t="array" ref="AW33">SUM(IF(($C10:$C26=$C33)*(AW10:AW26&gt;0),$BJ10:$BJ26),0)</f>
        <v>0</v>
      </c>
      <c r="AX33" s="44" cm="1">
        <f t="array" ref="AX33">SUM(IF(($C10:$C26=$C33)*(AX10:AX26&gt;0),$BJ10:$BJ26),0)</f>
        <v>0</v>
      </c>
      <c r="AY33" s="44" cm="1">
        <f t="array" ref="AY33">SUM(IF(($C10:$C26=$C33)*(AY10:AY26&gt;0),$BJ10:$BJ26),0)</f>
        <v>0</v>
      </c>
      <c r="AZ33" s="44" cm="1">
        <f t="array" ref="AZ33">SUM(IF(($C10:$C26=$C33)*(AZ10:AZ26&gt;0),$BJ10:$BJ26),0)</f>
        <v>0</v>
      </c>
      <c r="BA33" s="44" cm="1">
        <f t="array" ref="BA33">SUM(IF(($C10:$C26=$C33)*(BA10:BA26&gt;0),$BJ10:$BJ26),0)</f>
        <v>0</v>
      </c>
      <c r="BB33" s="44" cm="1">
        <f t="array" ref="BB33">SUM(IF(($C10:$C26=$C33)*(BB10:BB26&gt;0),$BJ10:$BJ26),0)</f>
        <v>0</v>
      </c>
      <c r="BC33" s="44" cm="1">
        <f t="array" ref="BC33">SUM(IF(($C10:$C26=$C33)*(BC10:BC26&gt;0),$BJ10:$BJ26),0)</f>
        <v>0</v>
      </c>
      <c r="BD33" s="44" cm="1">
        <f t="array" ref="BD33">SUM(IF(($C10:$C26=$C33)*(BD10:BD26&gt;0),$BJ10:$BJ26),0)</f>
        <v>0</v>
      </c>
      <c r="BE33" s="44" cm="1">
        <f t="array" ref="BE33">SUM(IF(($C10:$C26=$C33)*(BE10:BE26&gt;0),$BJ10:$BJ26),0)</f>
        <v>0</v>
      </c>
      <c r="BF33" s="44" cm="1">
        <f t="array" ref="BF33">SUM(IF(($C10:$C26=$C33)*(BF10:BF26&gt;0),$BJ10:$BJ26),0)</f>
        <v>0</v>
      </c>
      <c r="BG33" s="44" cm="1">
        <f t="array" ref="BG33">SUM(IF(($C10:$C26=$C33)*(BG10:BG26&gt;0),$BJ10:$BJ26),0)</f>
        <v>0</v>
      </c>
      <c r="BH33" s="44" cm="1">
        <f t="array" ref="BH33">SUM(IF(($C10:$C26=$C33)*(BH10:BH26&gt;0),$BJ10:$BJ26),0)</f>
        <v>0</v>
      </c>
    </row>
    <row r="34" spans="1:67" x14ac:dyDescent="0.2">
      <c r="A34" s="39"/>
      <c r="B34" s="236"/>
      <c r="C34" s="40" t="s">
        <v>41</v>
      </c>
      <c r="D34" s="43"/>
      <c r="E34" s="44" cm="1">
        <f t="array" ref="E34">SUM(IF(($C10:$C26=$C34)*(E10:E26&gt;0),$BJ10:$BJ26),0)</f>
        <v>5</v>
      </c>
      <c r="F34" s="44" cm="1">
        <f t="array" ref="F34">SUM(IF(($C10:$C26=$C34)*(F10:F26&gt;0),$BJ10:$BJ26),0)</f>
        <v>0</v>
      </c>
      <c r="G34" s="44" cm="1">
        <f t="array" ref="G34">SUM(IF(($C10:$C26=$C34)*(G10:G26&gt;0),$BJ10:$BJ26),0)</f>
        <v>0</v>
      </c>
      <c r="H34" s="44" cm="1">
        <f t="array" ref="H34">SUM(IF(($C10:$C26=$C34)*(H10:H26&gt;0),$BJ10:$BJ26),0)</f>
        <v>0</v>
      </c>
      <c r="I34" s="44" cm="1">
        <f t="array" ref="I34">SUM(IF(($C10:$C26=$C34)*(I10:I26&gt;0),$BJ10:$BJ26),0)</f>
        <v>0</v>
      </c>
      <c r="J34" s="44" cm="1">
        <f t="array" ref="J34">SUM(IF(($C10:$C26=$C34)*(J10:J26&gt;0),$BJ10:$BJ26),0)</f>
        <v>0</v>
      </c>
      <c r="K34" s="44" cm="1">
        <f t="array" ref="K34">SUM(IF(($C10:$C26=$C34)*(K10:K26&gt;0),$BJ10:$BJ26),0)</f>
        <v>0</v>
      </c>
      <c r="L34" s="44" cm="1">
        <f t="array" ref="L34">SUM(IF(($C10:$C26=$C34)*(L10:L26&gt;0),$BJ10:$BJ26),0)</f>
        <v>0</v>
      </c>
      <c r="M34" s="44" cm="1">
        <f t="array" ref="M34">SUM(IF(($C10:$C26=$C34)*(M10:M26&gt;0),$BJ10:$BJ26),0)</f>
        <v>0</v>
      </c>
      <c r="N34" s="44" cm="1">
        <f t="array" ref="N34">SUM(IF(($C10:$C26=$C34)*(N10:N26&gt;0),$BJ10:$BJ26),0)</f>
        <v>0</v>
      </c>
      <c r="O34" s="44" cm="1">
        <f t="array" ref="O34">SUM(IF(($C10:$C26=$C34)*(O10:O26&gt;0),$BJ10:$BJ26),0)</f>
        <v>0</v>
      </c>
      <c r="P34" s="44" cm="1">
        <f t="array" ref="P34">SUM(IF(($C10:$C26=$C34)*(P10:P26&gt;0),$BJ10:$BJ26),0)</f>
        <v>0</v>
      </c>
      <c r="Q34" s="44" cm="1">
        <f t="array" ref="Q34">SUM(IF(($C10:$C26=$C34)*(Q10:Q26&gt;0),$BJ10:$BJ26),0)</f>
        <v>0</v>
      </c>
      <c r="R34" s="44" cm="1">
        <f t="array" ref="R34">SUM(IF(($C10:$C26=$C34)*(R10:R26&gt;0),$BJ10:$BJ26),0)</f>
        <v>0</v>
      </c>
      <c r="S34" s="44" cm="1">
        <f t="array" ref="S34">SUM(IF(($C10:$C26=$C34)*(S10:S26&gt;0),$BJ10:$BJ26),0)</f>
        <v>0</v>
      </c>
      <c r="T34" s="44" cm="1">
        <f t="array" ref="T34">SUM(IF(($C10:$C26=$C34)*(T10:T26&gt;0),$BJ10:$BJ26),0)</f>
        <v>0</v>
      </c>
      <c r="U34" s="44" cm="1">
        <f t="array" ref="U34">SUM(IF(($C10:$C26=$C34)*(U10:U26&gt;0),$BJ10:$BJ26),0)</f>
        <v>0</v>
      </c>
      <c r="V34" s="44" cm="1">
        <f t="array" ref="V34">SUM(IF(($C10:$C26=$C34)*(V10:V26&gt;0),$BJ10:$BJ26),0)</f>
        <v>0</v>
      </c>
      <c r="W34" s="44" cm="1">
        <f t="array" ref="W34">SUM(IF(($C10:$C26=$C34)*(W10:W26&gt;0),$BJ10:$BJ26),0)</f>
        <v>0</v>
      </c>
      <c r="X34" s="44" cm="1">
        <f t="array" ref="X34">SUM(IF(($C10:$C26=$C34)*(X10:X26&gt;0),$BJ10:$BJ26),0)</f>
        <v>0</v>
      </c>
      <c r="Y34" s="44" cm="1">
        <f t="array" ref="Y34">SUM(IF(($C10:$C26=$C34)*(Y10:Y26&gt;0),$BJ10:$BJ26),0)</f>
        <v>0</v>
      </c>
      <c r="Z34" s="44" cm="1">
        <f t="array" ref="Z34">SUM(IF(($C10:$C26=$C34)*(Z10:Z26&gt;0),$BJ10:$BJ26),0)</f>
        <v>0</v>
      </c>
      <c r="AA34" s="44" cm="1">
        <f t="array" ref="AA34">SUM(IF(($C10:$C26=$C34)*(AA10:AA26&gt;0),$BJ10:$BJ26),0)</f>
        <v>0</v>
      </c>
      <c r="AB34" s="44" cm="1">
        <f t="array" ref="AB34">SUM(IF(($C10:$C26=$C34)*(AB10:AB26&gt;0),$BJ10:$BJ26),0)</f>
        <v>0</v>
      </c>
      <c r="AC34" s="44" cm="1">
        <f t="array" ref="AC34">SUM(IF(($C10:$C26=$C34)*(AC10:AC26&gt;0),$BJ10:$BJ26),0)</f>
        <v>0</v>
      </c>
      <c r="AD34" s="44" cm="1">
        <f t="array" ref="AD34">SUM(IF(($C10:$C26=$C34)*(AD10:AD26&gt;0),$BJ10:$BJ26),0)</f>
        <v>0</v>
      </c>
      <c r="AE34" s="44" cm="1">
        <f t="array" ref="AE34">SUM(IF(($C10:$C26=$C34)*(AE10:AE26&gt;0),$BJ10:$BJ26),0)</f>
        <v>0</v>
      </c>
      <c r="AF34" s="44" cm="1">
        <f t="array" ref="AF34">SUM(IF(($C10:$C26=$C34)*(AF10:AF26&gt;0),$BJ10:$BJ26),0)</f>
        <v>0</v>
      </c>
      <c r="AG34" s="44" cm="1">
        <f t="array" ref="AG34">SUM(IF(($C10:$C26=$C34)*(AG10:AG26&gt;0),$BJ10:$BJ26),0)</f>
        <v>0</v>
      </c>
      <c r="AH34" s="44" cm="1">
        <f t="array" ref="AH34">SUM(IF(($C10:$C26=$C34)*(AH10:AH26&gt;0),$BJ10:$BJ26),0)</f>
        <v>0</v>
      </c>
      <c r="AI34" s="44" cm="1">
        <f t="array" ref="AI34">SUM(IF(($C10:$C26=$C34)*(AI10:AI26&gt;0),$BJ10:$BJ26),0)</f>
        <v>0</v>
      </c>
      <c r="AJ34" s="44" cm="1">
        <f t="array" ref="AJ34">SUM(IF(($C10:$C26=$C34)*(AJ10:AJ26&gt;0),$BJ10:$BJ26),0)</f>
        <v>0</v>
      </c>
      <c r="AK34" s="44" cm="1">
        <f t="array" ref="AK34">SUM(IF(($C10:$C26=$C34)*(AK10:AK26&gt;0),$BJ10:$BJ26),0)</f>
        <v>0</v>
      </c>
      <c r="AL34" s="44" cm="1">
        <f t="array" ref="AL34">SUM(IF(($C10:$C26=$C34)*(AL10:AL26&gt;0),$BJ10:$BJ26),0)</f>
        <v>0</v>
      </c>
      <c r="AM34" s="44" cm="1">
        <f t="array" ref="AM34">SUM(IF(($C10:$C26=$C34)*(AM10:AM26&gt;0),$BJ10:$BJ26),0)</f>
        <v>0</v>
      </c>
      <c r="AN34" s="44" cm="1">
        <f t="array" ref="AN34">SUM(IF(($C10:$C26=$C34)*(AN10:AN26&gt;0),$BJ10:$BJ26),0)</f>
        <v>0</v>
      </c>
      <c r="AO34" s="44" cm="1">
        <f t="array" ref="AO34">SUM(IF(($C10:$C26=$C34)*(AO10:AO26&gt;0),$BJ10:$BJ26),0)</f>
        <v>0</v>
      </c>
      <c r="AP34" s="44" cm="1">
        <f t="array" ref="AP34">SUM(IF(($C10:$C26=$C34)*(AP10:AP26&gt;0),$BJ10:$BJ26),0)</f>
        <v>0</v>
      </c>
      <c r="AQ34" s="44" cm="1">
        <f t="array" ref="AQ34">SUM(IF(($C10:$C26=$C34)*(AQ10:AQ26&gt;0),$BJ10:$BJ26),0)</f>
        <v>0</v>
      </c>
      <c r="AR34" s="44" cm="1">
        <f t="array" ref="AR34">SUM(IF(($C10:$C26=$C34)*(AR10:AR26&gt;0),$BJ10:$BJ26),0)</f>
        <v>0</v>
      </c>
      <c r="AS34" s="44" cm="1">
        <f t="array" ref="AS34">SUM(IF(($C10:$C26=$C34)*(AS10:AS26&gt;0),$BJ10:$BJ26),0)</f>
        <v>0</v>
      </c>
      <c r="AT34" s="44" cm="1">
        <f t="array" ref="AT34">SUM(IF(($C10:$C26=$C34)*(AT10:AT26&gt;0),$BJ10:$BJ26),0)</f>
        <v>0</v>
      </c>
      <c r="AU34" s="44" cm="1">
        <f t="array" ref="AU34">SUM(IF(($C10:$C26=$C34)*(AU10:AU26&gt;0),$BJ10:$BJ26),0)</f>
        <v>0</v>
      </c>
      <c r="AV34" s="44" cm="1">
        <f t="array" ref="AV34">SUM(IF(($C10:$C26=$C34)*(AV10:AV26&gt;0),$BJ10:$BJ26),0)</f>
        <v>0</v>
      </c>
      <c r="AW34" s="44" cm="1">
        <f t="array" ref="AW34">SUM(IF(($C10:$C26=$C34)*(AW10:AW26&gt;0),$BJ10:$BJ26),0)</f>
        <v>0</v>
      </c>
      <c r="AX34" s="44" cm="1">
        <f t="array" ref="AX34">SUM(IF(($C10:$C26=$C34)*(AX10:AX26&gt;0),$BJ10:$BJ26),0)</f>
        <v>0</v>
      </c>
      <c r="AY34" s="44" cm="1">
        <f t="array" ref="AY34">SUM(IF(($C10:$C26=$C34)*(AY10:AY26&gt;0),$BJ10:$BJ26),0)</f>
        <v>0</v>
      </c>
      <c r="AZ34" s="44" cm="1">
        <f t="array" ref="AZ34">SUM(IF(($C10:$C26=$C34)*(AZ10:AZ26&gt;0),$BJ10:$BJ26),0)</f>
        <v>0</v>
      </c>
      <c r="BA34" s="44" cm="1">
        <f t="array" ref="BA34">SUM(IF(($C10:$C26=$C34)*(BA10:BA26&gt;0),$BJ10:$BJ26),0)</f>
        <v>0</v>
      </c>
      <c r="BB34" s="44" cm="1">
        <f t="array" ref="BB34">SUM(IF(($C10:$C26=$C34)*(BB10:BB26&gt;0),$BJ10:$BJ26),0)</f>
        <v>0</v>
      </c>
      <c r="BC34" s="44" cm="1">
        <f t="array" ref="BC34">SUM(IF(($C10:$C26=$C34)*(BC10:BC26&gt;0),$BJ10:$BJ26),0)</f>
        <v>0</v>
      </c>
      <c r="BD34" s="44" cm="1">
        <f t="array" ref="BD34">SUM(IF(($C10:$C26=$C34)*(BD10:BD26&gt;0),$BJ10:$BJ26),0)</f>
        <v>0</v>
      </c>
      <c r="BE34" s="44" cm="1">
        <f t="array" ref="BE34">SUM(IF(($C10:$C26=$C34)*(BE10:BE26&gt;0),$BJ10:$BJ26),0)</f>
        <v>0</v>
      </c>
      <c r="BF34" s="44" cm="1">
        <f t="array" ref="BF34">SUM(IF(($C10:$C26=$C34)*(BF10:BF26&gt;0),$BJ10:$BJ26),0)</f>
        <v>0</v>
      </c>
      <c r="BG34" s="44" cm="1">
        <f t="array" ref="BG34">SUM(IF(($C10:$C26=$C34)*(BG10:BG26&gt;0),$BJ10:$BJ26),0)</f>
        <v>0</v>
      </c>
      <c r="BH34" s="44" cm="1">
        <f t="array" ref="BH34">SUM(IF(($C10:$C26=$C34)*(BH10:BH26&gt;0),$BJ10:$BJ26),0)</f>
        <v>0</v>
      </c>
      <c r="BL34" s="97" t="s">
        <v>25</v>
      </c>
      <c r="BM34" s="97" t="s">
        <v>78</v>
      </c>
      <c r="BN34" s="97" t="s">
        <v>83</v>
      </c>
      <c r="BO34" s="97" t="s">
        <v>84</v>
      </c>
    </row>
    <row r="35" spans="1:67" x14ac:dyDescent="0.2">
      <c r="A35" s="39"/>
      <c r="B35" s="236"/>
      <c r="C35" s="40" t="s">
        <v>47</v>
      </c>
      <c r="D35" s="43"/>
      <c r="E35" s="44" cm="1">
        <f t="array" ref="E35">SUM(IF(($C10:$C26=$C35)*(E10:E26&gt;0),$BJ10:$BJ26),0)</f>
        <v>0</v>
      </c>
      <c r="F35" s="44" cm="1">
        <f t="array" ref="F35">SUM(IF(($C10:$C26=$C35)*(F10:F26&gt;0),$BJ10:$BJ26),0)</f>
        <v>0</v>
      </c>
      <c r="G35" s="44" cm="1">
        <f t="array" ref="G35">SUM(IF(($C10:$C26=$C35)*(G10:G26&gt;0),$BJ10:$BJ26),0)</f>
        <v>0</v>
      </c>
      <c r="H35" s="44" cm="1">
        <f t="array" ref="H35">SUM(IF(($C10:$C26=$C35)*(H10:H26&gt;0),$BJ10:$BJ26),0)</f>
        <v>0</v>
      </c>
      <c r="I35" s="44" cm="1">
        <f t="array" ref="I35">SUM(IF(($C10:$C26=$C35)*(I10:I26&gt;0),$BJ10:$BJ26),0)</f>
        <v>0</v>
      </c>
      <c r="J35" s="44" cm="1">
        <f t="array" ref="J35">SUM(IF(($C10:$C26=$C35)*(J10:J26&gt;0),$BJ10:$BJ26),0)</f>
        <v>0</v>
      </c>
      <c r="K35" s="44" cm="1">
        <f t="array" ref="K35">SUM(IF(($C10:$C26=$C35)*(K10:K26&gt;0),$BJ10:$BJ26),0)</f>
        <v>0</v>
      </c>
      <c r="L35" s="44" cm="1">
        <f t="array" ref="L35">SUM(IF(($C10:$C26=$C35)*(L10:L26&gt;0),$BJ10:$BJ26),0)</f>
        <v>0</v>
      </c>
      <c r="M35" s="44" cm="1">
        <f t="array" ref="M35">SUM(IF(($C10:$C26=$C35)*(M10:M26&gt;0),$BJ10:$BJ26),0)</f>
        <v>0</v>
      </c>
      <c r="N35" s="44" cm="1">
        <f t="array" ref="N35">SUM(IF(($C10:$C26=$C35)*(N10:N26&gt;0),$BJ10:$BJ26),0)</f>
        <v>0</v>
      </c>
      <c r="O35" s="44" cm="1">
        <f t="array" ref="O35">SUM(IF(($C10:$C26=$C35)*(O10:O26&gt;0),$BJ10:$BJ26),0)</f>
        <v>0</v>
      </c>
      <c r="P35" s="44" cm="1">
        <f t="array" ref="P35">SUM(IF(($C10:$C26=$C35)*(P10:P26&gt;0),$BJ10:$BJ26),0)</f>
        <v>0</v>
      </c>
      <c r="Q35" s="44" cm="1">
        <f t="array" ref="Q35">SUM(IF(($C10:$C26=$C35)*(Q10:Q26&gt;0),$BJ10:$BJ26),0)</f>
        <v>0</v>
      </c>
      <c r="R35" s="44" cm="1">
        <f t="array" ref="R35">SUM(IF(($C10:$C26=$C35)*(R10:R26&gt;0),$BJ10:$BJ26),0)</f>
        <v>0</v>
      </c>
      <c r="S35" s="44" cm="1">
        <f t="array" ref="S35">SUM(IF(($C10:$C26=$C35)*(S10:S26&gt;0),$BJ10:$BJ26),0)</f>
        <v>0</v>
      </c>
      <c r="T35" s="44" cm="1">
        <f t="array" ref="T35">SUM(IF(($C10:$C26=$C35)*(T10:T26&gt;0),$BJ10:$BJ26),0)</f>
        <v>0</v>
      </c>
      <c r="U35" s="44" cm="1">
        <f t="array" ref="U35">SUM(IF(($C10:$C26=$C35)*(U10:U26&gt;0),$BJ10:$BJ26),0)</f>
        <v>0</v>
      </c>
      <c r="V35" s="44" cm="1">
        <f t="array" ref="V35">SUM(IF(($C10:$C26=$C35)*(V10:V26&gt;0),$BJ10:$BJ26),0)</f>
        <v>0</v>
      </c>
      <c r="W35" s="44" cm="1">
        <f t="array" ref="W35">SUM(IF(($C10:$C26=$C35)*(W10:W26&gt;0),$BJ10:$BJ26),0)</f>
        <v>0</v>
      </c>
      <c r="X35" s="44" cm="1">
        <f t="array" ref="X35">SUM(IF(($C10:$C26=$C35)*(X10:X26&gt;0),$BJ10:$BJ26),0)</f>
        <v>0</v>
      </c>
      <c r="Y35" s="44" cm="1">
        <f t="array" ref="Y35">SUM(IF(($C10:$C26=$C35)*(Y10:Y26&gt;0),$BJ10:$BJ26),0)</f>
        <v>0</v>
      </c>
      <c r="Z35" s="44" cm="1">
        <f t="array" ref="Z35">SUM(IF(($C10:$C26=$C35)*(Z10:Z26&gt;0),$BJ10:$BJ26),0)</f>
        <v>0</v>
      </c>
      <c r="AA35" s="44" cm="1">
        <f t="array" ref="AA35">SUM(IF(($C10:$C26=$C35)*(AA10:AA26&gt;0),$BJ10:$BJ26),0)</f>
        <v>0</v>
      </c>
      <c r="AB35" s="44" cm="1">
        <f t="array" ref="AB35">SUM(IF(($C10:$C26=$C35)*(AB10:AB26&gt;0),$BJ10:$BJ26),0)</f>
        <v>0</v>
      </c>
      <c r="AC35" s="44" cm="1">
        <f t="array" ref="AC35">SUM(IF(($C10:$C26=$C35)*(AC10:AC26&gt;0),$BJ10:$BJ26),0)</f>
        <v>0</v>
      </c>
      <c r="AD35" s="44" cm="1">
        <f t="array" ref="AD35">SUM(IF(($C10:$C26=$C35)*(AD10:AD26&gt;0),$BJ10:$BJ26),0)</f>
        <v>0</v>
      </c>
      <c r="AE35" s="44" cm="1">
        <f t="array" ref="AE35">SUM(IF(($C10:$C26=$C35)*(AE10:AE26&gt;0),$BJ10:$BJ26),0)</f>
        <v>0</v>
      </c>
      <c r="AF35" s="44" cm="1">
        <f t="array" ref="AF35">SUM(IF(($C10:$C26=$C35)*(AF10:AF26&gt;0),$BJ10:$BJ26),0)</f>
        <v>0</v>
      </c>
      <c r="AG35" s="44" cm="1">
        <f t="array" ref="AG35">SUM(IF(($C10:$C26=$C35)*(AG10:AG26&gt;0),$BJ10:$BJ26),0)</f>
        <v>0</v>
      </c>
      <c r="AH35" s="44" cm="1">
        <f t="array" ref="AH35">SUM(IF(($C10:$C26=$C35)*(AH10:AH26&gt;0),$BJ10:$BJ26),0)</f>
        <v>0</v>
      </c>
      <c r="AI35" s="44" cm="1">
        <f t="array" ref="AI35">SUM(IF(($C10:$C26=$C35)*(AI10:AI26&gt;0),$BJ10:$BJ26),0)</f>
        <v>0</v>
      </c>
      <c r="AJ35" s="44" cm="1">
        <f t="array" ref="AJ35">SUM(IF(($C10:$C26=$C35)*(AJ10:AJ26&gt;0),$BJ10:$BJ26),0)</f>
        <v>0</v>
      </c>
      <c r="AK35" s="44" cm="1">
        <f t="array" ref="AK35">SUM(IF(($C10:$C26=$C35)*(AK10:AK26&gt;0),$BJ10:$BJ26),0)</f>
        <v>0</v>
      </c>
      <c r="AL35" s="44" cm="1">
        <f t="array" ref="AL35">SUM(IF(($C10:$C26=$C35)*(AL10:AL26&gt;0),$BJ10:$BJ26),0)</f>
        <v>0</v>
      </c>
      <c r="AM35" s="44" cm="1">
        <f t="array" ref="AM35">SUM(IF(($C10:$C26=$C35)*(AM10:AM26&gt;0),$BJ10:$BJ26),0)</f>
        <v>0</v>
      </c>
      <c r="AN35" s="44" cm="1">
        <f t="array" ref="AN35">SUM(IF(($C10:$C26=$C35)*(AN10:AN26&gt;0),$BJ10:$BJ26),0)</f>
        <v>0</v>
      </c>
      <c r="AO35" s="44" cm="1">
        <f t="array" ref="AO35">SUM(IF(($C10:$C26=$C35)*(AO10:AO26&gt;0),$BJ10:$BJ26),0)</f>
        <v>0</v>
      </c>
      <c r="AP35" s="44" cm="1">
        <f t="array" ref="AP35">SUM(IF(($C10:$C26=$C35)*(AP10:AP26&gt;0),$BJ10:$BJ26),0)</f>
        <v>0</v>
      </c>
      <c r="AQ35" s="44" cm="1">
        <f t="array" ref="AQ35">SUM(IF(($C10:$C26=$C35)*(AQ10:AQ26&gt;0),$BJ10:$BJ26),0)</f>
        <v>0</v>
      </c>
      <c r="AR35" s="44" cm="1">
        <f t="array" ref="AR35">SUM(IF(($C10:$C26=$C35)*(AR10:AR26&gt;0),$BJ10:$BJ26),0)</f>
        <v>0</v>
      </c>
      <c r="AS35" s="44" cm="1">
        <f t="array" ref="AS35">SUM(IF(($C10:$C26=$C35)*(AS10:AS26&gt;0),$BJ10:$BJ26),0)</f>
        <v>0</v>
      </c>
      <c r="AT35" s="44" cm="1">
        <f t="array" ref="AT35">SUM(IF(($C10:$C26=$C35)*(AT10:AT26&gt;0),$BJ10:$BJ26),0)</f>
        <v>0</v>
      </c>
      <c r="AU35" s="44" cm="1">
        <f t="array" ref="AU35">SUM(IF(($C10:$C26=$C35)*(AU10:AU26&gt;0),$BJ10:$BJ26),0)</f>
        <v>0</v>
      </c>
      <c r="AV35" s="44" cm="1">
        <f t="array" ref="AV35">SUM(IF(($C10:$C26=$C35)*(AV10:AV26&gt;0),$BJ10:$BJ26),0)</f>
        <v>0</v>
      </c>
      <c r="AW35" s="44" cm="1">
        <f t="array" ref="AW35">SUM(IF(($C10:$C26=$C35)*(AW10:AW26&gt;0),$BJ10:$BJ26),0)</f>
        <v>0</v>
      </c>
      <c r="AX35" s="44" cm="1">
        <f t="array" ref="AX35">SUM(IF(($C10:$C26=$C35)*(AX10:AX26&gt;0),$BJ10:$BJ26),0)</f>
        <v>0</v>
      </c>
      <c r="AY35" s="44" cm="1">
        <f t="array" ref="AY35">SUM(IF(($C10:$C26=$C35)*(AY10:AY26&gt;0),$BJ10:$BJ26),0)</f>
        <v>0</v>
      </c>
      <c r="AZ35" s="44" cm="1">
        <f t="array" ref="AZ35">SUM(IF(($C10:$C26=$C35)*(AZ10:AZ26&gt;0),$BJ10:$BJ26),0)</f>
        <v>0</v>
      </c>
      <c r="BA35" s="44" cm="1">
        <f t="array" ref="BA35">SUM(IF(($C10:$C26=$C35)*(BA10:BA26&gt;0),$BJ10:$BJ26),0)</f>
        <v>0</v>
      </c>
      <c r="BB35" s="44" cm="1">
        <f t="array" ref="BB35">SUM(IF(($C10:$C26=$C35)*(BB10:BB26&gt;0),$BJ10:$BJ26),0)</f>
        <v>0</v>
      </c>
      <c r="BC35" s="44" cm="1">
        <f t="array" ref="BC35">SUM(IF(($C10:$C26=$C35)*(BC10:BC26&gt;0),$BJ10:$BJ26),0)</f>
        <v>0</v>
      </c>
      <c r="BD35" s="44" cm="1">
        <f t="array" ref="BD35">SUM(IF(($C10:$C26=$C35)*(BD10:BD26&gt;0),$BJ10:$BJ26),0)</f>
        <v>0</v>
      </c>
      <c r="BE35" s="44" cm="1">
        <f t="array" ref="BE35">SUM(IF(($C10:$C26=$C35)*(BE10:BE26&gt;0),$BJ10:$BJ26),0)</f>
        <v>0</v>
      </c>
      <c r="BF35" s="44" cm="1">
        <f t="array" ref="BF35">SUM(IF(($C10:$C26=$C35)*(BF10:BF26&gt;0),$BJ10:$BJ26),0)</f>
        <v>0</v>
      </c>
      <c r="BG35" s="44" cm="1">
        <f t="array" ref="BG35">SUM(IF(($C10:$C26=$C35)*(BG10:BG26&gt;0),$BJ10:$BJ26),0)</f>
        <v>0</v>
      </c>
      <c r="BH35" s="44" cm="1">
        <f t="array" ref="BH35">SUM(IF(($C10:$C26=$C35)*(BH10:BH26&gt;0),$BJ10:$BJ26),0)</f>
        <v>0</v>
      </c>
    </row>
    <row r="36" spans="1:67" x14ac:dyDescent="0.2">
      <c r="A36" s="39"/>
      <c r="B36" s="236"/>
      <c r="C36" s="40" t="s">
        <v>13</v>
      </c>
      <c r="D36" s="43"/>
      <c r="E36" s="44">
        <f t="shared" ref="E36:AJ36" si="4">IFERROR(VLOOKUP(E9,$A$240:$C$252,3,FALSE),0)</f>
        <v>255</v>
      </c>
      <c r="F36" s="44">
        <f t="shared" si="4"/>
        <v>0</v>
      </c>
      <c r="G36" s="44">
        <f t="shared" si="4"/>
        <v>0</v>
      </c>
      <c r="H36" s="44">
        <f t="shared" si="4"/>
        <v>0</v>
      </c>
      <c r="I36" s="44">
        <f t="shared" si="4"/>
        <v>0</v>
      </c>
      <c r="J36" s="44">
        <f t="shared" si="4"/>
        <v>0</v>
      </c>
      <c r="K36" s="44">
        <f t="shared" si="4"/>
        <v>0</v>
      </c>
      <c r="L36" s="44">
        <f t="shared" si="4"/>
        <v>0</v>
      </c>
      <c r="M36" s="44">
        <f t="shared" si="4"/>
        <v>0</v>
      </c>
      <c r="N36" s="44">
        <f t="shared" si="4"/>
        <v>0</v>
      </c>
      <c r="O36" s="44">
        <f t="shared" si="4"/>
        <v>0</v>
      </c>
      <c r="P36" s="44">
        <f t="shared" si="4"/>
        <v>0</v>
      </c>
      <c r="Q36" s="44">
        <f t="shared" si="4"/>
        <v>0</v>
      </c>
      <c r="R36" s="44">
        <f t="shared" si="4"/>
        <v>0</v>
      </c>
      <c r="S36" s="44">
        <f t="shared" si="4"/>
        <v>0</v>
      </c>
      <c r="T36" s="44">
        <f t="shared" si="4"/>
        <v>0</v>
      </c>
      <c r="U36" s="44">
        <f t="shared" si="4"/>
        <v>0</v>
      </c>
      <c r="V36" s="44">
        <f t="shared" si="4"/>
        <v>0</v>
      </c>
      <c r="W36" s="44">
        <f t="shared" si="4"/>
        <v>0</v>
      </c>
      <c r="X36" s="44">
        <f t="shared" si="4"/>
        <v>0</v>
      </c>
      <c r="Y36" s="44">
        <f t="shared" si="4"/>
        <v>0</v>
      </c>
      <c r="Z36" s="44">
        <f t="shared" si="4"/>
        <v>0</v>
      </c>
      <c r="AA36" s="44">
        <f t="shared" si="4"/>
        <v>0</v>
      </c>
      <c r="AB36" s="44">
        <f t="shared" si="4"/>
        <v>0</v>
      </c>
      <c r="AC36" s="44">
        <f t="shared" si="4"/>
        <v>0</v>
      </c>
      <c r="AD36" s="44">
        <f t="shared" si="4"/>
        <v>0</v>
      </c>
      <c r="AE36" s="44">
        <f t="shared" si="4"/>
        <v>0</v>
      </c>
      <c r="AF36" s="44">
        <f t="shared" si="4"/>
        <v>0</v>
      </c>
      <c r="AG36" s="44">
        <f t="shared" si="4"/>
        <v>0</v>
      </c>
      <c r="AH36" s="44">
        <f t="shared" si="4"/>
        <v>0</v>
      </c>
      <c r="AI36" s="44">
        <f t="shared" si="4"/>
        <v>0</v>
      </c>
      <c r="AJ36" s="44">
        <f t="shared" si="4"/>
        <v>0</v>
      </c>
      <c r="AK36" s="44">
        <f t="shared" ref="AK36:BH36" si="5">IFERROR(VLOOKUP(AK9,$A$240:$C$252,3,FALSE),0)</f>
        <v>0</v>
      </c>
      <c r="AL36" s="44">
        <f t="shared" si="5"/>
        <v>0</v>
      </c>
      <c r="AM36" s="44">
        <f t="shared" si="5"/>
        <v>0</v>
      </c>
      <c r="AN36" s="44">
        <f t="shared" si="5"/>
        <v>0</v>
      </c>
      <c r="AO36" s="44">
        <f t="shared" si="5"/>
        <v>0</v>
      </c>
      <c r="AP36" s="44">
        <f t="shared" si="5"/>
        <v>0</v>
      </c>
      <c r="AQ36" s="44">
        <f t="shared" si="5"/>
        <v>0</v>
      </c>
      <c r="AR36" s="44">
        <f t="shared" si="5"/>
        <v>0</v>
      </c>
      <c r="AS36" s="44">
        <f t="shared" si="5"/>
        <v>0</v>
      </c>
      <c r="AT36" s="44">
        <f t="shared" si="5"/>
        <v>0</v>
      </c>
      <c r="AU36" s="44">
        <f t="shared" si="5"/>
        <v>0</v>
      </c>
      <c r="AV36" s="44">
        <f t="shared" si="5"/>
        <v>0</v>
      </c>
      <c r="AW36" s="44">
        <f t="shared" si="5"/>
        <v>0</v>
      </c>
      <c r="AX36" s="44">
        <f t="shared" si="5"/>
        <v>0</v>
      </c>
      <c r="AY36" s="44">
        <f t="shared" si="5"/>
        <v>0</v>
      </c>
      <c r="AZ36" s="44">
        <f t="shared" si="5"/>
        <v>0</v>
      </c>
      <c r="BA36" s="44">
        <f t="shared" si="5"/>
        <v>0</v>
      </c>
      <c r="BB36" s="44">
        <f t="shared" si="5"/>
        <v>0</v>
      </c>
      <c r="BC36" s="44">
        <f t="shared" si="5"/>
        <v>0</v>
      </c>
      <c r="BD36" s="44">
        <f t="shared" si="5"/>
        <v>0</v>
      </c>
      <c r="BE36" s="44">
        <f t="shared" si="5"/>
        <v>0</v>
      </c>
      <c r="BF36" s="44">
        <f t="shared" si="5"/>
        <v>0</v>
      </c>
      <c r="BG36" s="44">
        <f t="shared" si="5"/>
        <v>0</v>
      </c>
      <c r="BH36" s="44">
        <f t="shared" si="5"/>
        <v>0</v>
      </c>
      <c r="BL36" s="44">
        <f>SUM(E36:BH36)</f>
        <v>255</v>
      </c>
      <c r="BM36" s="44">
        <f>SUMIF($E7:$BH7,BM34,$E36:$BH36)</f>
        <v>255</v>
      </c>
      <c r="BN36" s="44">
        <f>SUMIF($E7:$BH7,BN34,$E36:$BH36)</f>
        <v>0</v>
      </c>
      <c r="BO36" s="44">
        <f>SUMIF($E7:$BH7,BO34,$E36:$BH36)</f>
        <v>0</v>
      </c>
    </row>
    <row r="37" spans="1:67" x14ac:dyDescent="0.2">
      <c r="A37" s="39"/>
      <c r="B37" s="237"/>
      <c r="C37" s="40" t="s">
        <v>14</v>
      </c>
      <c r="D37" s="43"/>
      <c r="E37" s="44">
        <f t="shared" ref="E37:AJ37" si="6">E31*E36</f>
        <v>19227</v>
      </c>
      <c r="F37" s="44">
        <f t="shared" si="6"/>
        <v>0</v>
      </c>
      <c r="G37" s="44">
        <f t="shared" si="6"/>
        <v>0</v>
      </c>
      <c r="H37" s="44">
        <f t="shared" si="6"/>
        <v>0</v>
      </c>
      <c r="I37" s="44">
        <f t="shared" si="6"/>
        <v>0</v>
      </c>
      <c r="J37" s="44">
        <f t="shared" si="6"/>
        <v>0</v>
      </c>
      <c r="K37" s="44">
        <f t="shared" si="6"/>
        <v>0</v>
      </c>
      <c r="L37" s="44">
        <f t="shared" si="6"/>
        <v>0</v>
      </c>
      <c r="M37" s="44">
        <f t="shared" si="6"/>
        <v>0</v>
      </c>
      <c r="N37" s="44">
        <f t="shared" si="6"/>
        <v>0</v>
      </c>
      <c r="O37" s="44">
        <f t="shared" si="6"/>
        <v>0</v>
      </c>
      <c r="P37" s="44">
        <f t="shared" si="6"/>
        <v>0</v>
      </c>
      <c r="Q37" s="44">
        <f t="shared" si="6"/>
        <v>0</v>
      </c>
      <c r="R37" s="44">
        <f t="shared" si="6"/>
        <v>0</v>
      </c>
      <c r="S37" s="44">
        <f t="shared" si="6"/>
        <v>0</v>
      </c>
      <c r="T37" s="44">
        <f t="shared" si="6"/>
        <v>0</v>
      </c>
      <c r="U37" s="44">
        <f t="shared" si="6"/>
        <v>0</v>
      </c>
      <c r="V37" s="44">
        <f t="shared" si="6"/>
        <v>0</v>
      </c>
      <c r="W37" s="44">
        <f t="shared" si="6"/>
        <v>0</v>
      </c>
      <c r="X37" s="44">
        <f t="shared" si="6"/>
        <v>0</v>
      </c>
      <c r="Y37" s="44">
        <f t="shared" si="6"/>
        <v>0</v>
      </c>
      <c r="Z37" s="44">
        <f t="shared" si="6"/>
        <v>0</v>
      </c>
      <c r="AA37" s="44">
        <f t="shared" si="6"/>
        <v>0</v>
      </c>
      <c r="AB37" s="44">
        <f t="shared" si="6"/>
        <v>0</v>
      </c>
      <c r="AC37" s="44">
        <f t="shared" si="6"/>
        <v>0</v>
      </c>
      <c r="AD37" s="44">
        <f t="shared" si="6"/>
        <v>0</v>
      </c>
      <c r="AE37" s="44">
        <f t="shared" si="6"/>
        <v>0</v>
      </c>
      <c r="AF37" s="44">
        <f t="shared" si="6"/>
        <v>0</v>
      </c>
      <c r="AG37" s="44">
        <f t="shared" si="6"/>
        <v>0</v>
      </c>
      <c r="AH37" s="44">
        <f t="shared" si="6"/>
        <v>0</v>
      </c>
      <c r="AI37" s="44">
        <f t="shared" si="6"/>
        <v>0</v>
      </c>
      <c r="AJ37" s="44">
        <f t="shared" si="6"/>
        <v>0</v>
      </c>
      <c r="AK37" s="44">
        <f t="shared" ref="AK37:BH37" si="7">AK31*AK36</f>
        <v>0</v>
      </c>
      <c r="AL37" s="44">
        <f t="shared" si="7"/>
        <v>0</v>
      </c>
      <c r="AM37" s="44">
        <f t="shared" si="7"/>
        <v>0</v>
      </c>
      <c r="AN37" s="44">
        <f t="shared" si="7"/>
        <v>0</v>
      </c>
      <c r="AO37" s="44">
        <f t="shared" si="7"/>
        <v>0</v>
      </c>
      <c r="AP37" s="44">
        <f t="shared" si="7"/>
        <v>0</v>
      </c>
      <c r="AQ37" s="44">
        <f t="shared" si="7"/>
        <v>0</v>
      </c>
      <c r="AR37" s="44">
        <f t="shared" si="7"/>
        <v>0</v>
      </c>
      <c r="AS37" s="44">
        <f t="shared" si="7"/>
        <v>0</v>
      </c>
      <c r="AT37" s="44">
        <f t="shared" si="7"/>
        <v>0</v>
      </c>
      <c r="AU37" s="44">
        <f t="shared" si="7"/>
        <v>0</v>
      </c>
      <c r="AV37" s="44">
        <f t="shared" si="7"/>
        <v>0</v>
      </c>
      <c r="AW37" s="44">
        <f t="shared" si="7"/>
        <v>0</v>
      </c>
      <c r="AX37" s="44">
        <f t="shared" si="7"/>
        <v>0</v>
      </c>
      <c r="AY37" s="44">
        <f t="shared" si="7"/>
        <v>0</v>
      </c>
      <c r="AZ37" s="44">
        <f t="shared" si="7"/>
        <v>0</v>
      </c>
      <c r="BA37" s="44">
        <f t="shared" si="7"/>
        <v>0</v>
      </c>
      <c r="BB37" s="44">
        <f t="shared" si="7"/>
        <v>0</v>
      </c>
      <c r="BC37" s="44">
        <f t="shared" si="7"/>
        <v>0</v>
      </c>
      <c r="BD37" s="44">
        <f t="shared" si="7"/>
        <v>0</v>
      </c>
      <c r="BE37" s="44">
        <f t="shared" si="7"/>
        <v>0</v>
      </c>
      <c r="BF37" s="44">
        <f t="shared" si="7"/>
        <v>0</v>
      </c>
      <c r="BG37" s="44">
        <f t="shared" si="7"/>
        <v>0</v>
      </c>
      <c r="BH37" s="44">
        <f t="shared" si="7"/>
        <v>0</v>
      </c>
      <c r="BL37" s="44">
        <f t="shared" ref="BL37:BL41" si="8">SUM(E37:BH37)</f>
        <v>19227</v>
      </c>
      <c r="BM37" s="44">
        <f>SUMIF($E7:$BH7,BM34,$E37:$BH37)</f>
        <v>19227</v>
      </c>
      <c r="BN37" s="44">
        <f>SUMIF($E7:$BH7,BN34,$E37:$BH37)</f>
        <v>0</v>
      </c>
      <c r="BO37" s="44">
        <f>SUMIF($E7:$BH7,BO34,$E37:$BH37)</f>
        <v>0</v>
      </c>
    </row>
    <row r="38" spans="1:67" s="45" customFormat="1" x14ac:dyDescent="0.2">
      <c r="A38" s="105"/>
      <c r="B38" s="103"/>
      <c r="C38" s="107" t="s">
        <v>43</v>
      </c>
      <c r="D38" s="41"/>
      <c r="E38" s="108">
        <f t="shared" ref="E38:AJ38" si="9">E32*E36</f>
        <v>10.09375</v>
      </c>
      <c r="F38" s="108">
        <f t="shared" si="9"/>
        <v>0</v>
      </c>
      <c r="G38" s="108">
        <f t="shared" si="9"/>
        <v>0</v>
      </c>
      <c r="H38" s="108">
        <f t="shared" si="9"/>
        <v>0</v>
      </c>
      <c r="I38" s="108">
        <f t="shared" si="9"/>
        <v>0</v>
      </c>
      <c r="J38" s="108">
        <f t="shared" si="9"/>
        <v>0</v>
      </c>
      <c r="K38" s="108">
        <f t="shared" si="9"/>
        <v>0</v>
      </c>
      <c r="L38" s="108">
        <f t="shared" si="9"/>
        <v>0</v>
      </c>
      <c r="M38" s="108">
        <f t="shared" si="9"/>
        <v>0</v>
      </c>
      <c r="N38" s="108">
        <f t="shared" si="9"/>
        <v>0</v>
      </c>
      <c r="O38" s="108">
        <f t="shared" si="9"/>
        <v>0</v>
      </c>
      <c r="P38" s="108">
        <f t="shared" si="9"/>
        <v>0</v>
      </c>
      <c r="Q38" s="108">
        <f t="shared" si="9"/>
        <v>0</v>
      </c>
      <c r="R38" s="108">
        <f t="shared" si="9"/>
        <v>0</v>
      </c>
      <c r="S38" s="108">
        <f t="shared" si="9"/>
        <v>0</v>
      </c>
      <c r="T38" s="108">
        <f t="shared" si="9"/>
        <v>0</v>
      </c>
      <c r="U38" s="108">
        <f t="shared" si="9"/>
        <v>0</v>
      </c>
      <c r="V38" s="108">
        <f t="shared" si="9"/>
        <v>0</v>
      </c>
      <c r="W38" s="108">
        <f t="shared" si="9"/>
        <v>0</v>
      </c>
      <c r="X38" s="108">
        <f t="shared" si="9"/>
        <v>0</v>
      </c>
      <c r="Y38" s="108">
        <f t="shared" si="9"/>
        <v>0</v>
      </c>
      <c r="Z38" s="108">
        <f t="shared" si="9"/>
        <v>0</v>
      </c>
      <c r="AA38" s="108">
        <f t="shared" si="9"/>
        <v>0</v>
      </c>
      <c r="AB38" s="108">
        <f t="shared" si="9"/>
        <v>0</v>
      </c>
      <c r="AC38" s="108">
        <f t="shared" si="9"/>
        <v>0</v>
      </c>
      <c r="AD38" s="108">
        <f t="shared" si="9"/>
        <v>0</v>
      </c>
      <c r="AE38" s="108">
        <f t="shared" si="9"/>
        <v>0</v>
      </c>
      <c r="AF38" s="108">
        <f t="shared" si="9"/>
        <v>0</v>
      </c>
      <c r="AG38" s="108">
        <f t="shared" si="9"/>
        <v>0</v>
      </c>
      <c r="AH38" s="108">
        <f t="shared" si="9"/>
        <v>0</v>
      </c>
      <c r="AI38" s="108">
        <f t="shared" si="9"/>
        <v>0</v>
      </c>
      <c r="AJ38" s="108">
        <f t="shared" si="9"/>
        <v>0</v>
      </c>
      <c r="AK38" s="108">
        <f t="shared" ref="AK38:BH38" si="10">AK32*AK36</f>
        <v>0</v>
      </c>
      <c r="AL38" s="108">
        <f t="shared" si="10"/>
        <v>0</v>
      </c>
      <c r="AM38" s="108">
        <f t="shared" si="10"/>
        <v>0</v>
      </c>
      <c r="AN38" s="108">
        <f t="shared" si="10"/>
        <v>0</v>
      </c>
      <c r="AO38" s="108">
        <f t="shared" si="10"/>
        <v>0</v>
      </c>
      <c r="AP38" s="108">
        <f t="shared" si="10"/>
        <v>0</v>
      </c>
      <c r="AQ38" s="108">
        <f t="shared" si="10"/>
        <v>0</v>
      </c>
      <c r="AR38" s="108">
        <f t="shared" si="10"/>
        <v>0</v>
      </c>
      <c r="AS38" s="108">
        <f t="shared" si="10"/>
        <v>0</v>
      </c>
      <c r="AT38" s="108">
        <f t="shared" si="10"/>
        <v>0</v>
      </c>
      <c r="AU38" s="108">
        <f t="shared" si="10"/>
        <v>0</v>
      </c>
      <c r="AV38" s="108">
        <f t="shared" si="10"/>
        <v>0</v>
      </c>
      <c r="AW38" s="108">
        <f t="shared" si="10"/>
        <v>0</v>
      </c>
      <c r="AX38" s="108">
        <f t="shared" si="10"/>
        <v>0</v>
      </c>
      <c r="AY38" s="108">
        <f t="shared" si="10"/>
        <v>0</v>
      </c>
      <c r="AZ38" s="108">
        <f t="shared" si="10"/>
        <v>0</v>
      </c>
      <c r="BA38" s="108">
        <f t="shared" si="10"/>
        <v>0</v>
      </c>
      <c r="BB38" s="108">
        <f t="shared" si="10"/>
        <v>0</v>
      </c>
      <c r="BC38" s="108">
        <f t="shared" si="10"/>
        <v>0</v>
      </c>
      <c r="BD38" s="108">
        <f t="shared" si="10"/>
        <v>0</v>
      </c>
      <c r="BE38" s="108">
        <f t="shared" si="10"/>
        <v>0</v>
      </c>
      <c r="BF38" s="108">
        <f t="shared" si="10"/>
        <v>0</v>
      </c>
      <c r="BG38" s="108">
        <f t="shared" si="10"/>
        <v>0</v>
      </c>
      <c r="BH38" s="108">
        <f t="shared" si="10"/>
        <v>0</v>
      </c>
      <c r="BK38" s="4"/>
      <c r="BL38" s="108">
        <f t="shared" si="8"/>
        <v>10.09375</v>
      </c>
      <c r="BM38" s="108">
        <f>SUMIF($E7:$BH7,BM34,$E38:$BH38)</f>
        <v>10.09375</v>
      </c>
      <c r="BN38" s="108">
        <f>SUMIF($E7:$BH7,BN34,$E38:$BH38)</f>
        <v>0</v>
      </c>
      <c r="BO38" s="108">
        <f>SUMIF($E7:$BH7,BO34,$E38:$BH38)</f>
        <v>0</v>
      </c>
    </row>
    <row r="39" spans="1:67" s="45" customFormat="1" x14ac:dyDescent="0.2">
      <c r="A39" s="105"/>
      <c r="B39" s="106"/>
      <c r="C39" s="107" t="str">
        <f>C33&amp;" per jaar"</f>
        <v>Halte per jaar</v>
      </c>
      <c r="D39" s="41"/>
      <c r="E39" s="44">
        <f t="shared" ref="E39:AJ39" si="11">E33*E36</f>
        <v>1275</v>
      </c>
      <c r="F39" s="44">
        <f t="shared" si="11"/>
        <v>0</v>
      </c>
      <c r="G39" s="44">
        <f t="shared" si="11"/>
        <v>0</v>
      </c>
      <c r="H39" s="44">
        <f t="shared" si="11"/>
        <v>0</v>
      </c>
      <c r="I39" s="44">
        <f t="shared" si="11"/>
        <v>0</v>
      </c>
      <c r="J39" s="44">
        <f t="shared" si="11"/>
        <v>0</v>
      </c>
      <c r="K39" s="44">
        <f t="shared" si="11"/>
        <v>0</v>
      </c>
      <c r="L39" s="44">
        <f t="shared" si="11"/>
        <v>0</v>
      </c>
      <c r="M39" s="44">
        <f t="shared" si="11"/>
        <v>0</v>
      </c>
      <c r="N39" s="44">
        <f t="shared" si="11"/>
        <v>0</v>
      </c>
      <c r="O39" s="44">
        <f t="shared" si="11"/>
        <v>0</v>
      </c>
      <c r="P39" s="44">
        <f t="shared" si="11"/>
        <v>0</v>
      </c>
      <c r="Q39" s="44">
        <f t="shared" si="11"/>
        <v>0</v>
      </c>
      <c r="R39" s="44">
        <f t="shared" si="11"/>
        <v>0</v>
      </c>
      <c r="S39" s="44">
        <f t="shared" si="11"/>
        <v>0</v>
      </c>
      <c r="T39" s="44">
        <f t="shared" si="11"/>
        <v>0</v>
      </c>
      <c r="U39" s="44">
        <f t="shared" si="11"/>
        <v>0</v>
      </c>
      <c r="V39" s="44">
        <f t="shared" si="11"/>
        <v>0</v>
      </c>
      <c r="W39" s="44">
        <f t="shared" si="11"/>
        <v>0</v>
      </c>
      <c r="X39" s="44">
        <f t="shared" si="11"/>
        <v>0</v>
      </c>
      <c r="Y39" s="44">
        <f t="shared" si="11"/>
        <v>0</v>
      </c>
      <c r="Z39" s="44">
        <f t="shared" si="11"/>
        <v>0</v>
      </c>
      <c r="AA39" s="44">
        <f t="shared" si="11"/>
        <v>0</v>
      </c>
      <c r="AB39" s="44">
        <f t="shared" si="11"/>
        <v>0</v>
      </c>
      <c r="AC39" s="44">
        <f t="shared" si="11"/>
        <v>0</v>
      </c>
      <c r="AD39" s="44">
        <f t="shared" si="11"/>
        <v>0</v>
      </c>
      <c r="AE39" s="44">
        <f t="shared" si="11"/>
        <v>0</v>
      </c>
      <c r="AF39" s="44">
        <f t="shared" si="11"/>
        <v>0</v>
      </c>
      <c r="AG39" s="44">
        <f t="shared" si="11"/>
        <v>0</v>
      </c>
      <c r="AH39" s="44">
        <f t="shared" si="11"/>
        <v>0</v>
      </c>
      <c r="AI39" s="44">
        <f t="shared" si="11"/>
        <v>0</v>
      </c>
      <c r="AJ39" s="44">
        <f t="shared" si="11"/>
        <v>0</v>
      </c>
      <c r="AK39" s="44">
        <f t="shared" ref="AK39:BH39" si="12">AK33*AK36</f>
        <v>0</v>
      </c>
      <c r="AL39" s="44">
        <f t="shared" si="12"/>
        <v>0</v>
      </c>
      <c r="AM39" s="44">
        <f t="shared" si="12"/>
        <v>0</v>
      </c>
      <c r="AN39" s="44">
        <f t="shared" si="12"/>
        <v>0</v>
      </c>
      <c r="AO39" s="44">
        <f t="shared" si="12"/>
        <v>0</v>
      </c>
      <c r="AP39" s="44">
        <f t="shared" si="12"/>
        <v>0</v>
      </c>
      <c r="AQ39" s="44">
        <f t="shared" si="12"/>
        <v>0</v>
      </c>
      <c r="AR39" s="44">
        <f t="shared" si="12"/>
        <v>0</v>
      </c>
      <c r="AS39" s="44">
        <f t="shared" si="12"/>
        <v>0</v>
      </c>
      <c r="AT39" s="44">
        <f t="shared" si="12"/>
        <v>0</v>
      </c>
      <c r="AU39" s="44">
        <f t="shared" si="12"/>
        <v>0</v>
      </c>
      <c r="AV39" s="44">
        <f t="shared" si="12"/>
        <v>0</v>
      </c>
      <c r="AW39" s="44">
        <f t="shared" si="12"/>
        <v>0</v>
      </c>
      <c r="AX39" s="44">
        <f t="shared" si="12"/>
        <v>0</v>
      </c>
      <c r="AY39" s="44">
        <f t="shared" si="12"/>
        <v>0</v>
      </c>
      <c r="AZ39" s="44">
        <f t="shared" si="12"/>
        <v>0</v>
      </c>
      <c r="BA39" s="44">
        <f t="shared" si="12"/>
        <v>0</v>
      </c>
      <c r="BB39" s="44">
        <f t="shared" si="12"/>
        <v>0</v>
      </c>
      <c r="BC39" s="44">
        <f t="shared" si="12"/>
        <v>0</v>
      </c>
      <c r="BD39" s="44">
        <f t="shared" si="12"/>
        <v>0</v>
      </c>
      <c r="BE39" s="44">
        <f t="shared" si="12"/>
        <v>0</v>
      </c>
      <c r="BF39" s="44">
        <f t="shared" si="12"/>
        <v>0</v>
      </c>
      <c r="BG39" s="44">
        <f t="shared" si="12"/>
        <v>0</v>
      </c>
      <c r="BH39" s="44">
        <f t="shared" si="12"/>
        <v>0</v>
      </c>
      <c r="BK39" s="4"/>
      <c r="BL39" s="44">
        <f t="shared" si="8"/>
        <v>1275</v>
      </c>
      <c r="BM39" s="44">
        <f>SUMIF($E7:$BH7,BM34,$E39:$BH39)</f>
        <v>1275</v>
      </c>
      <c r="BN39" s="44">
        <f>SUMIF($E7:$BH7,BN34,$E39:$BH39)</f>
        <v>0</v>
      </c>
      <c r="BO39" s="44">
        <f>SUMIF($E7:$BH7,BO34,$E39:$BH39)</f>
        <v>0</v>
      </c>
    </row>
    <row r="40" spans="1:67" s="45" customFormat="1" x14ac:dyDescent="0.2">
      <c r="A40" s="105"/>
      <c r="B40" s="106"/>
      <c r="C40" s="107" t="str">
        <f>C34&amp;" per jaar"</f>
        <v>Basis per jaar</v>
      </c>
      <c r="D40" s="41"/>
      <c r="E40" s="44">
        <f t="shared" ref="E40:AJ40" si="13">E34*E36</f>
        <v>1275</v>
      </c>
      <c r="F40" s="44">
        <f t="shared" si="13"/>
        <v>0</v>
      </c>
      <c r="G40" s="44">
        <f t="shared" si="13"/>
        <v>0</v>
      </c>
      <c r="H40" s="44">
        <f t="shared" si="13"/>
        <v>0</v>
      </c>
      <c r="I40" s="44">
        <f t="shared" si="13"/>
        <v>0</v>
      </c>
      <c r="J40" s="44">
        <f t="shared" si="13"/>
        <v>0</v>
      </c>
      <c r="K40" s="44">
        <f t="shared" si="13"/>
        <v>0</v>
      </c>
      <c r="L40" s="44">
        <f t="shared" si="13"/>
        <v>0</v>
      </c>
      <c r="M40" s="44">
        <f t="shared" si="13"/>
        <v>0</v>
      </c>
      <c r="N40" s="44">
        <f t="shared" si="13"/>
        <v>0</v>
      </c>
      <c r="O40" s="44">
        <f t="shared" si="13"/>
        <v>0</v>
      </c>
      <c r="P40" s="44">
        <f t="shared" si="13"/>
        <v>0</v>
      </c>
      <c r="Q40" s="44">
        <f t="shared" si="13"/>
        <v>0</v>
      </c>
      <c r="R40" s="44">
        <f t="shared" si="13"/>
        <v>0</v>
      </c>
      <c r="S40" s="44">
        <f t="shared" si="13"/>
        <v>0</v>
      </c>
      <c r="T40" s="44">
        <f t="shared" si="13"/>
        <v>0</v>
      </c>
      <c r="U40" s="44">
        <f t="shared" si="13"/>
        <v>0</v>
      </c>
      <c r="V40" s="44">
        <f t="shared" si="13"/>
        <v>0</v>
      </c>
      <c r="W40" s="44">
        <f t="shared" si="13"/>
        <v>0</v>
      </c>
      <c r="X40" s="44">
        <f t="shared" si="13"/>
        <v>0</v>
      </c>
      <c r="Y40" s="44">
        <f t="shared" si="13"/>
        <v>0</v>
      </c>
      <c r="Z40" s="44">
        <f t="shared" si="13"/>
        <v>0</v>
      </c>
      <c r="AA40" s="44">
        <f t="shared" si="13"/>
        <v>0</v>
      </c>
      <c r="AB40" s="44">
        <f t="shared" si="13"/>
        <v>0</v>
      </c>
      <c r="AC40" s="44">
        <f t="shared" si="13"/>
        <v>0</v>
      </c>
      <c r="AD40" s="44">
        <f t="shared" si="13"/>
        <v>0</v>
      </c>
      <c r="AE40" s="44">
        <f t="shared" si="13"/>
        <v>0</v>
      </c>
      <c r="AF40" s="44">
        <f t="shared" si="13"/>
        <v>0</v>
      </c>
      <c r="AG40" s="44">
        <f t="shared" si="13"/>
        <v>0</v>
      </c>
      <c r="AH40" s="44">
        <f t="shared" si="13"/>
        <v>0</v>
      </c>
      <c r="AI40" s="44">
        <f t="shared" si="13"/>
        <v>0</v>
      </c>
      <c r="AJ40" s="44">
        <f t="shared" si="13"/>
        <v>0</v>
      </c>
      <c r="AK40" s="44">
        <f t="shared" ref="AK40:BH40" si="14">AK34*AK36</f>
        <v>0</v>
      </c>
      <c r="AL40" s="44">
        <f t="shared" si="14"/>
        <v>0</v>
      </c>
      <c r="AM40" s="44">
        <f t="shared" si="14"/>
        <v>0</v>
      </c>
      <c r="AN40" s="44">
        <f t="shared" si="14"/>
        <v>0</v>
      </c>
      <c r="AO40" s="44">
        <f t="shared" si="14"/>
        <v>0</v>
      </c>
      <c r="AP40" s="44">
        <f t="shared" si="14"/>
        <v>0</v>
      </c>
      <c r="AQ40" s="44">
        <f t="shared" si="14"/>
        <v>0</v>
      </c>
      <c r="AR40" s="44">
        <f t="shared" si="14"/>
        <v>0</v>
      </c>
      <c r="AS40" s="44">
        <f t="shared" si="14"/>
        <v>0</v>
      </c>
      <c r="AT40" s="44">
        <f t="shared" si="14"/>
        <v>0</v>
      </c>
      <c r="AU40" s="44">
        <f t="shared" si="14"/>
        <v>0</v>
      </c>
      <c r="AV40" s="44">
        <f t="shared" si="14"/>
        <v>0</v>
      </c>
      <c r="AW40" s="44">
        <f t="shared" si="14"/>
        <v>0</v>
      </c>
      <c r="AX40" s="44">
        <f t="shared" si="14"/>
        <v>0</v>
      </c>
      <c r="AY40" s="44">
        <f t="shared" si="14"/>
        <v>0</v>
      </c>
      <c r="AZ40" s="44">
        <f t="shared" si="14"/>
        <v>0</v>
      </c>
      <c r="BA40" s="44">
        <f t="shared" si="14"/>
        <v>0</v>
      </c>
      <c r="BB40" s="44">
        <f t="shared" si="14"/>
        <v>0</v>
      </c>
      <c r="BC40" s="44">
        <f t="shared" si="14"/>
        <v>0</v>
      </c>
      <c r="BD40" s="44">
        <f t="shared" si="14"/>
        <v>0</v>
      </c>
      <c r="BE40" s="44">
        <f t="shared" si="14"/>
        <v>0</v>
      </c>
      <c r="BF40" s="44">
        <f t="shared" si="14"/>
        <v>0</v>
      </c>
      <c r="BG40" s="44">
        <f t="shared" si="14"/>
        <v>0</v>
      </c>
      <c r="BH40" s="44">
        <f t="shared" si="14"/>
        <v>0</v>
      </c>
      <c r="BK40" s="4"/>
      <c r="BL40" s="44">
        <f t="shared" si="8"/>
        <v>1275</v>
      </c>
      <c r="BM40" s="44">
        <f>SUMIF($E7:$BH7,BM34,$E40:$BH40)</f>
        <v>1275</v>
      </c>
      <c r="BN40" s="44">
        <f>SUMIF($E7:$BH7,BN34,$E40:$BH40)</f>
        <v>0</v>
      </c>
      <c r="BO40" s="44">
        <f>SUMIF($E7:$BH7,BO34,$E40:$BH40)</f>
        <v>0</v>
      </c>
    </row>
    <row r="41" spans="1:67" s="45" customFormat="1" x14ac:dyDescent="0.2">
      <c r="A41" s="105"/>
      <c r="B41" s="106"/>
      <c r="C41" s="107" t="str">
        <f>C35&amp;" per jaar"</f>
        <v>Plus per jaar</v>
      </c>
      <c r="D41" s="41"/>
      <c r="E41" s="44">
        <f t="shared" ref="E41:AJ41" si="15">E35*E36</f>
        <v>0</v>
      </c>
      <c r="F41" s="44">
        <f t="shared" si="15"/>
        <v>0</v>
      </c>
      <c r="G41" s="44">
        <f t="shared" si="15"/>
        <v>0</v>
      </c>
      <c r="H41" s="44">
        <f t="shared" si="15"/>
        <v>0</v>
      </c>
      <c r="I41" s="44">
        <f t="shared" si="15"/>
        <v>0</v>
      </c>
      <c r="J41" s="44">
        <f t="shared" si="15"/>
        <v>0</v>
      </c>
      <c r="K41" s="44">
        <f t="shared" si="15"/>
        <v>0</v>
      </c>
      <c r="L41" s="44">
        <f t="shared" si="15"/>
        <v>0</v>
      </c>
      <c r="M41" s="44">
        <f t="shared" si="15"/>
        <v>0</v>
      </c>
      <c r="N41" s="44">
        <f t="shared" si="15"/>
        <v>0</v>
      </c>
      <c r="O41" s="44">
        <f t="shared" si="15"/>
        <v>0</v>
      </c>
      <c r="P41" s="44">
        <f t="shared" si="15"/>
        <v>0</v>
      </c>
      <c r="Q41" s="44">
        <f t="shared" si="15"/>
        <v>0</v>
      </c>
      <c r="R41" s="44">
        <f t="shared" si="15"/>
        <v>0</v>
      </c>
      <c r="S41" s="44">
        <f t="shared" si="15"/>
        <v>0</v>
      </c>
      <c r="T41" s="44">
        <f t="shared" si="15"/>
        <v>0</v>
      </c>
      <c r="U41" s="44">
        <f t="shared" si="15"/>
        <v>0</v>
      </c>
      <c r="V41" s="44">
        <f t="shared" si="15"/>
        <v>0</v>
      </c>
      <c r="W41" s="44">
        <f t="shared" si="15"/>
        <v>0</v>
      </c>
      <c r="X41" s="44">
        <f t="shared" si="15"/>
        <v>0</v>
      </c>
      <c r="Y41" s="44">
        <f t="shared" si="15"/>
        <v>0</v>
      </c>
      <c r="Z41" s="44">
        <f t="shared" si="15"/>
        <v>0</v>
      </c>
      <c r="AA41" s="44">
        <f t="shared" si="15"/>
        <v>0</v>
      </c>
      <c r="AB41" s="44">
        <f t="shared" si="15"/>
        <v>0</v>
      </c>
      <c r="AC41" s="44">
        <f t="shared" si="15"/>
        <v>0</v>
      </c>
      <c r="AD41" s="44">
        <f t="shared" si="15"/>
        <v>0</v>
      </c>
      <c r="AE41" s="44">
        <f t="shared" si="15"/>
        <v>0</v>
      </c>
      <c r="AF41" s="44">
        <f t="shared" si="15"/>
        <v>0</v>
      </c>
      <c r="AG41" s="44">
        <f t="shared" si="15"/>
        <v>0</v>
      </c>
      <c r="AH41" s="44">
        <f t="shared" si="15"/>
        <v>0</v>
      </c>
      <c r="AI41" s="44">
        <f t="shared" si="15"/>
        <v>0</v>
      </c>
      <c r="AJ41" s="44">
        <f t="shared" si="15"/>
        <v>0</v>
      </c>
      <c r="AK41" s="44">
        <f t="shared" ref="AK41:BH41" si="16">AK35*AK36</f>
        <v>0</v>
      </c>
      <c r="AL41" s="44">
        <f t="shared" si="16"/>
        <v>0</v>
      </c>
      <c r="AM41" s="44">
        <f t="shared" si="16"/>
        <v>0</v>
      </c>
      <c r="AN41" s="44">
        <f t="shared" si="16"/>
        <v>0</v>
      </c>
      <c r="AO41" s="44">
        <f t="shared" si="16"/>
        <v>0</v>
      </c>
      <c r="AP41" s="44">
        <f t="shared" si="16"/>
        <v>0</v>
      </c>
      <c r="AQ41" s="44">
        <f t="shared" si="16"/>
        <v>0</v>
      </c>
      <c r="AR41" s="44">
        <f t="shared" si="16"/>
        <v>0</v>
      </c>
      <c r="AS41" s="44">
        <f t="shared" si="16"/>
        <v>0</v>
      </c>
      <c r="AT41" s="44">
        <f t="shared" si="16"/>
        <v>0</v>
      </c>
      <c r="AU41" s="44">
        <f t="shared" si="16"/>
        <v>0</v>
      </c>
      <c r="AV41" s="44">
        <f t="shared" si="16"/>
        <v>0</v>
      </c>
      <c r="AW41" s="44">
        <f t="shared" si="16"/>
        <v>0</v>
      </c>
      <c r="AX41" s="44">
        <f t="shared" si="16"/>
        <v>0</v>
      </c>
      <c r="AY41" s="44">
        <f t="shared" si="16"/>
        <v>0</v>
      </c>
      <c r="AZ41" s="44">
        <f t="shared" si="16"/>
        <v>0</v>
      </c>
      <c r="BA41" s="44">
        <f t="shared" si="16"/>
        <v>0</v>
      </c>
      <c r="BB41" s="44">
        <f t="shared" si="16"/>
        <v>0</v>
      </c>
      <c r="BC41" s="44">
        <f t="shared" si="16"/>
        <v>0</v>
      </c>
      <c r="BD41" s="44">
        <f t="shared" si="16"/>
        <v>0</v>
      </c>
      <c r="BE41" s="44">
        <f t="shared" si="16"/>
        <v>0</v>
      </c>
      <c r="BF41" s="44">
        <f t="shared" si="16"/>
        <v>0</v>
      </c>
      <c r="BG41" s="44">
        <f t="shared" si="16"/>
        <v>0</v>
      </c>
      <c r="BH41" s="44">
        <f t="shared" si="16"/>
        <v>0</v>
      </c>
      <c r="BK41" s="4"/>
      <c r="BL41" s="44">
        <f t="shared" si="8"/>
        <v>0</v>
      </c>
      <c r="BM41" s="44">
        <f>SUMIF($E7:$BH7,BM34,$E41:$BH41)</f>
        <v>0</v>
      </c>
      <c r="BN41" s="44">
        <f>SUMIF($E7:$BH7,BN34,$E41:$BH41)</f>
        <v>0</v>
      </c>
      <c r="BO41" s="44">
        <f>SUMIF($E7:$BH7,BO34,$E41:$BH41)</f>
        <v>0</v>
      </c>
    </row>
    <row r="42" spans="1:67" ht="13.8" x14ac:dyDescent="0.25">
      <c r="B42" s="47"/>
      <c r="D42" s="2"/>
      <c r="E42" s="2"/>
      <c r="F42" s="10"/>
      <c r="K42" s="5"/>
      <c r="L42" s="5"/>
      <c r="M42" s="5"/>
      <c r="N42" s="5"/>
      <c r="O42" s="5"/>
      <c r="P42" s="45"/>
      <c r="Q42" s="45"/>
      <c r="R42" s="45"/>
      <c r="S42" s="48"/>
      <c r="T42" s="8"/>
      <c r="U42" s="8"/>
      <c r="V42" s="8"/>
      <c r="W42" s="50"/>
      <c r="X42" s="10"/>
      <c r="Y42" s="10"/>
      <c r="AB42" s="15"/>
      <c r="AC42" s="15"/>
      <c r="AD42" s="15"/>
      <c r="AE42" s="15"/>
      <c r="AF42" s="15"/>
      <c r="AG42" s="15"/>
      <c r="AH42" s="15"/>
      <c r="AI42" s="6"/>
      <c r="AJ42" s="6"/>
      <c r="AK42" s="6"/>
      <c r="AL42" s="6"/>
      <c r="AY42" s="3"/>
    </row>
    <row r="43" spans="1:67" x14ac:dyDescent="0.2">
      <c r="A43" s="7" t="s">
        <v>74</v>
      </c>
      <c r="B43" s="7"/>
      <c r="C43" s="7"/>
      <c r="D43" s="7"/>
      <c r="F43" s="8"/>
      <c r="G43" s="9"/>
      <c r="H43" s="9"/>
      <c r="I43" s="9"/>
      <c r="K43" s="10"/>
      <c r="L43" s="10"/>
      <c r="M43" s="10"/>
      <c r="N43" s="10"/>
      <c r="O43" s="11"/>
      <c r="P43" s="11"/>
      <c r="Q43" s="11"/>
      <c r="S43" s="12"/>
      <c r="X43" s="9"/>
      <c r="Y43" s="9"/>
      <c r="Z43" s="9"/>
      <c r="AB43" s="6"/>
      <c r="AC43" s="9"/>
      <c r="AK43" s="6"/>
    </row>
    <row r="44" spans="1:67" x14ac:dyDescent="0.2">
      <c r="B44" s="13"/>
      <c r="C44" s="14"/>
      <c r="D44" s="14"/>
      <c r="E44" s="10"/>
      <c r="F44" s="10"/>
      <c r="G44" s="10"/>
      <c r="H44" s="10"/>
      <c r="I44" s="10"/>
      <c r="J44" s="10"/>
      <c r="K44" s="15"/>
      <c r="L44" s="15"/>
      <c r="M44" s="15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</row>
    <row r="45" spans="1:67" x14ac:dyDescent="0.2">
      <c r="A45" s="16"/>
      <c r="B45" s="7"/>
      <c r="C45" s="17"/>
      <c r="D45" s="18"/>
      <c r="E45" s="200" t="s">
        <v>78</v>
      </c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</row>
    <row r="46" spans="1:67" ht="13.2" x14ac:dyDescent="0.25">
      <c r="A46" s="19" t="s">
        <v>0</v>
      </c>
      <c r="B46" s="20" t="s">
        <v>1</v>
      </c>
      <c r="C46" s="21" t="s">
        <v>2</v>
      </c>
      <c r="D46" s="22"/>
      <c r="E46" s="198">
        <v>8013</v>
      </c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  <c r="BJ46" s="119" t="s">
        <v>48</v>
      </c>
    </row>
    <row r="47" spans="1:67" ht="13.2" x14ac:dyDescent="0.25">
      <c r="A47" s="81" t="s">
        <v>3</v>
      </c>
      <c r="B47" s="95"/>
      <c r="C47" s="82" t="s">
        <v>4</v>
      </c>
      <c r="D47" s="83"/>
      <c r="E47" s="141" t="s">
        <v>63</v>
      </c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  <c r="AM47" s="141"/>
      <c r="AN47" s="141"/>
      <c r="AO47" s="141"/>
      <c r="AP47" s="141"/>
      <c r="AQ47" s="141"/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/>
      <c r="BG47" s="141"/>
      <c r="BH47" s="141"/>
      <c r="BJ47" s="64"/>
    </row>
    <row r="48" spans="1:67" ht="13.2" x14ac:dyDescent="0.25">
      <c r="A48" s="27">
        <v>0</v>
      </c>
      <c r="B48" s="8" t="s">
        <v>53</v>
      </c>
      <c r="C48" s="7"/>
      <c r="D48" s="28" t="s">
        <v>7</v>
      </c>
      <c r="E48" s="93">
        <v>0.28680555555555554</v>
      </c>
      <c r="F48" s="93"/>
      <c r="G48" s="93"/>
      <c r="H48" s="93"/>
      <c r="I48" s="93"/>
      <c r="J48" s="93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4"/>
      <c r="BJ48" s="116">
        <v>1</v>
      </c>
    </row>
    <row r="49" spans="1:62" ht="13.2" x14ac:dyDescent="0.25">
      <c r="A49" s="29">
        <v>12.1</v>
      </c>
      <c r="B49" s="13" t="s">
        <v>54</v>
      </c>
      <c r="C49" s="30" t="s">
        <v>41</v>
      </c>
      <c r="D49" s="31" t="s">
        <v>9</v>
      </c>
      <c r="E49" s="90">
        <v>0.29166666666666669</v>
      </c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138"/>
      <c r="AZ49" s="138"/>
      <c r="BA49" s="138"/>
      <c r="BB49" s="90"/>
      <c r="BC49" s="90"/>
      <c r="BD49" s="90"/>
      <c r="BE49" s="90"/>
      <c r="BF49" s="90"/>
      <c r="BG49" s="90"/>
      <c r="BH49" s="91"/>
      <c r="BJ49" s="117">
        <v>1</v>
      </c>
    </row>
    <row r="50" spans="1:62" ht="13.2" x14ac:dyDescent="0.25">
      <c r="A50" s="25">
        <v>12.1</v>
      </c>
      <c r="B50" s="76" t="s">
        <v>54</v>
      </c>
      <c r="C50" s="17"/>
      <c r="D50" s="26" t="s">
        <v>7</v>
      </c>
      <c r="E50" s="84">
        <v>0.29166666666666669</v>
      </c>
      <c r="F50" s="84"/>
      <c r="G50" s="84"/>
      <c r="H50" s="93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145"/>
      <c r="AZ50" s="145"/>
      <c r="BA50" s="145"/>
      <c r="BB50" s="84"/>
      <c r="BC50" s="84"/>
      <c r="BD50" s="84"/>
      <c r="BE50" s="84"/>
      <c r="BF50" s="84"/>
      <c r="BG50" s="84"/>
      <c r="BH50" s="85"/>
      <c r="BJ50" s="117">
        <v>1</v>
      </c>
    </row>
    <row r="51" spans="1:62" ht="13.2" x14ac:dyDescent="0.25">
      <c r="A51" s="29">
        <v>23.1</v>
      </c>
      <c r="B51" s="124" t="s">
        <v>55</v>
      </c>
      <c r="C51" s="125" t="s">
        <v>41</v>
      </c>
      <c r="D51" s="126" t="s">
        <v>9</v>
      </c>
      <c r="E51" s="90">
        <v>0.29652777777777778</v>
      </c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138"/>
      <c r="AZ51" s="138"/>
      <c r="BA51" s="138"/>
      <c r="BB51" s="90"/>
      <c r="BC51" s="90"/>
      <c r="BD51" s="90"/>
      <c r="BE51" s="90"/>
      <c r="BF51" s="90"/>
      <c r="BG51" s="90"/>
      <c r="BH51" s="91"/>
      <c r="BJ51" s="117">
        <v>1</v>
      </c>
    </row>
    <row r="52" spans="1:62" ht="13.2" x14ac:dyDescent="0.25">
      <c r="A52" s="27">
        <v>23.1</v>
      </c>
      <c r="B52" s="88" t="s">
        <v>55</v>
      </c>
      <c r="C52" s="89"/>
      <c r="D52" s="32" t="s">
        <v>7</v>
      </c>
      <c r="E52" s="93">
        <v>0.29652777777777778</v>
      </c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139"/>
      <c r="AZ52" s="139"/>
      <c r="BA52" s="139"/>
      <c r="BB52" s="93"/>
      <c r="BC52" s="93"/>
      <c r="BD52" s="93"/>
      <c r="BE52" s="93"/>
      <c r="BF52" s="93"/>
      <c r="BG52" s="93"/>
      <c r="BH52" s="94"/>
      <c r="BJ52" s="117">
        <v>1</v>
      </c>
    </row>
    <row r="53" spans="1:62" ht="13.2" x14ac:dyDescent="0.25">
      <c r="A53" s="27">
        <v>33.9</v>
      </c>
      <c r="B53" s="88" t="s">
        <v>30</v>
      </c>
      <c r="C53" s="89" t="s">
        <v>46</v>
      </c>
      <c r="D53" s="32"/>
      <c r="E53" s="86">
        <v>0.30138888888888893</v>
      </c>
      <c r="F53" s="86"/>
      <c r="G53" s="86"/>
      <c r="H53" s="93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140"/>
      <c r="AZ53" s="140"/>
      <c r="BA53" s="140"/>
      <c r="BB53" s="86"/>
      <c r="BC53" s="86"/>
      <c r="BD53" s="86"/>
      <c r="BE53" s="86"/>
      <c r="BF53" s="86"/>
      <c r="BG53" s="86"/>
      <c r="BH53" s="99"/>
      <c r="BJ53" s="117">
        <v>1</v>
      </c>
    </row>
    <row r="54" spans="1:62" ht="13.2" x14ac:dyDescent="0.25">
      <c r="A54" s="27">
        <v>42.3</v>
      </c>
      <c r="B54" s="88" t="s">
        <v>31</v>
      </c>
      <c r="C54" s="89" t="s">
        <v>41</v>
      </c>
      <c r="D54" s="32"/>
      <c r="E54" s="146">
        <v>0.30486111111111114</v>
      </c>
      <c r="F54" s="146"/>
      <c r="G54" s="146"/>
      <c r="H54" s="93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7"/>
      <c r="AZ54" s="147"/>
      <c r="BA54" s="147"/>
      <c r="BB54" s="146"/>
      <c r="BC54" s="146"/>
      <c r="BD54" s="146"/>
      <c r="BE54" s="146"/>
      <c r="BF54" s="146"/>
      <c r="BG54" s="146"/>
      <c r="BH54" s="99"/>
      <c r="BJ54" s="117">
        <v>1</v>
      </c>
    </row>
    <row r="55" spans="1:62" ht="13.2" x14ac:dyDescent="0.25">
      <c r="A55" s="29">
        <v>47.9</v>
      </c>
      <c r="B55" s="124" t="s">
        <v>56</v>
      </c>
      <c r="C55" s="125" t="s">
        <v>46</v>
      </c>
      <c r="D55" s="126" t="s">
        <v>9</v>
      </c>
      <c r="E55" s="90">
        <v>0.30763888888888891</v>
      </c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138"/>
      <c r="AZ55" s="138"/>
      <c r="BA55" s="138"/>
      <c r="BB55" s="90"/>
      <c r="BC55" s="90"/>
      <c r="BD55" s="90"/>
      <c r="BE55" s="90"/>
      <c r="BF55" s="90"/>
      <c r="BG55" s="90"/>
      <c r="BH55" s="91"/>
      <c r="BJ55" s="117">
        <v>1</v>
      </c>
    </row>
    <row r="56" spans="1:62" ht="13.2" x14ac:dyDescent="0.25">
      <c r="A56" s="25">
        <v>47.9</v>
      </c>
      <c r="B56" s="127" t="s">
        <v>56</v>
      </c>
      <c r="C56" s="128"/>
      <c r="D56" s="129" t="s">
        <v>7</v>
      </c>
      <c r="E56" s="84">
        <v>0.30833333333333335</v>
      </c>
      <c r="F56" s="84"/>
      <c r="G56" s="84"/>
      <c r="H56" s="93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145"/>
      <c r="AZ56" s="145"/>
      <c r="BA56" s="145"/>
      <c r="BB56" s="84"/>
      <c r="BC56" s="84"/>
      <c r="BD56" s="84"/>
      <c r="BE56" s="84"/>
      <c r="BF56" s="84"/>
      <c r="BG56" s="84"/>
      <c r="BH56" s="144"/>
      <c r="BJ56" s="117">
        <v>1</v>
      </c>
    </row>
    <row r="57" spans="1:62" ht="13.2" x14ac:dyDescent="0.25">
      <c r="A57" s="29">
        <v>55.4</v>
      </c>
      <c r="B57" s="124" t="s">
        <v>61</v>
      </c>
      <c r="C57" s="125" t="s">
        <v>41</v>
      </c>
      <c r="D57" s="126" t="s">
        <v>9</v>
      </c>
      <c r="E57" s="90">
        <v>0.3125</v>
      </c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138"/>
      <c r="AZ57" s="138"/>
      <c r="BA57" s="138"/>
      <c r="BB57" s="90"/>
      <c r="BC57" s="90"/>
      <c r="BD57" s="90"/>
      <c r="BE57" s="90"/>
      <c r="BF57" s="90"/>
      <c r="BG57" s="90"/>
      <c r="BH57" s="91"/>
      <c r="BJ57" s="117">
        <v>1</v>
      </c>
    </row>
    <row r="58" spans="1:62" ht="13.2" x14ac:dyDescent="0.25">
      <c r="A58" s="27">
        <v>55.4</v>
      </c>
      <c r="B58" s="88" t="s">
        <v>61</v>
      </c>
      <c r="C58" s="89"/>
      <c r="D58" s="32" t="s">
        <v>7</v>
      </c>
      <c r="E58" s="93">
        <v>0.3125</v>
      </c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139"/>
      <c r="AY58" s="139"/>
      <c r="AZ58" s="139"/>
      <c r="BA58" s="139"/>
      <c r="BB58" s="93"/>
      <c r="BC58" s="93"/>
      <c r="BD58" s="93"/>
      <c r="BE58" s="93"/>
      <c r="BF58" s="93"/>
      <c r="BG58" s="93"/>
      <c r="BH58" s="143"/>
      <c r="BJ58" s="117">
        <v>1</v>
      </c>
    </row>
    <row r="59" spans="1:62" ht="13.2" x14ac:dyDescent="0.25">
      <c r="A59" s="27">
        <v>59.2</v>
      </c>
      <c r="B59" s="88" t="s">
        <v>60</v>
      </c>
      <c r="C59" s="89" t="s">
        <v>46</v>
      </c>
      <c r="D59" s="32"/>
      <c r="E59" s="86">
        <v>0.31527777777777777</v>
      </c>
      <c r="F59" s="86"/>
      <c r="G59" s="86"/>
      <c r="H59" s="93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140"/>
      <c r="AZ59" s="140"/>
      <c r="BA59" s="140"/>
      <c r="BB59" s="86"/>
      <c r="BC59" s="86"/>
      <c r="BD59" s="86"/>
      <c r="BE59" s="86"/>
      <c r="BF59" s="86"/>
      <c r="BG59" s="86"/>
      <c r="BH59" s="99"/>
      <c r="BJ59" s="117">
        <v>1</v>
      </c>
    </row>
    <row r="60" spans="1:62" ht="13.2" x14ac:dyDescent="0.25">
      <c r="A60" s="29">
        <v>66.3</v>
      </c>
      <c r="B60" s="124" t="s">
        <v>59</v>
      </c>
      <c r="C60" s="125" t="s">
        <v>46</v>
      </c>
      <c r="D60" s="126" t="s">
        <v>9</v>
      </c>
      <c r="E60" s="90">
        <v>0.31875000000000003</v>
      </c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138"/>
      <c r="AZ60" s="138"/>
      <c r="BA60" s="138"/>
      <c r="BB60" s="90"/>
      <c r="BC60" s="90"/>
      <c r="BD60" s="90"/>
      <c r="BE60" s="90"/>
      <c r="BF60" s="90"/>
      <c r="BG60" s="90"/>
      <c r="BH60" s="91"/>
      <c r="BJ60" s="117">
        <v>1</v>
      </c>
    </row>
    <row r="61" spans="1:62" ht="13.2" x14ac:dyDescent="0.25">
      <c r="A61" s="27">
        <v>66.3</v>
      </c>
      <c r="B61" s="88" t="s">
        <v>59</v>
      </c>
      <c r="C61" s="89"/>
      <c r="D61" s="32" t="s">
        <v>7</v>
      </c>
      <c r="E61" s="93">
        <v>0.32013888888888892</v>
      </c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139"/>
      <c r="AZ61" s="139"/>
      <c r="BA61" s="139"/>
      <c r="BB61" s="93"/>
      <c r="BC61" s="93"/>
      <c r="BD61" s="93"/>
      <c r="BE61" s="93"/>
      <c r="BF61" s="93"/>
      <c r="BG61" s="93"/>
      <c r="BH61" s="143"/>
      <c r="BJ61" s="117">
        <v>1</v>
      </c>
    </row>
    <row r="62" spans="1:62" ht="13.2" x14ac:dyDescent="0.25">
      <c r="A62" s="29">
        <v>70.099999999999994</v>
      </c>
      <c r="B62" s="13" t="s">
        <v>58</v>
      </c>
      <c r="C62" s="30" t="s">
        <v>46</v>
      </c>
      <c r="D62" s="31" t="s">
        <v>9</v>
      </c>
      <c r="E62" s="90">
        <v>0.32291666666666669</v>
      </c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138"/>
      <c r="AZ62" s="138"/>
      <c r="BA62" s="138"/>
      <c r="BB62" s="90"/>
      <c r="BC62" s="90"/>
      <c r="BD62" s="90"/>
      <c r="BE62" s="90"/>
      <c r="BF62" s="90"/>
      <c r="BG62" s="90"/>
      <c r="BH62" s="91"/>
      <c r="BJ62" s="117">
        <v>1</v>
      </c>
    </row>
    <row r="63" spans="1:62" ht="13.2" x14ac:dyDescent="0.25">
      <c r="A63" s="27">
        <v>70.099999999999994</v>
      </c>
      <c r="B63" s="8" t="s">
        <v>58</v>
      </c>
      <c r="C63" s="7"/>
      <c r="D63" s="28" t="s">
        <v>7</v>
      </c>
      <c r="E63" s="93">
        <v>0.32291666666666669</v>
      </c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139"/>
      <c r="AZ63" s="139"/>
      <c r="BA63" s="139"/>
      <c r="BB63" s="93"/>
      <c r="BC63" s="93"/>
      <c r="BD63" s="93"/>
      <c r="BE63" s="93"/>
      <c r="BF63" s="93"/>
      <c r="BG63" s="93"/>
      <c r="BH63" s="94"/>
      <c r="BJ63" s="117">
        <v>1</v>
      </c>
    </row>
    <row r="64" spans="1:62" ht="13.2" x14ac:dyDescent="0.25">
      <c r="A64" s="29">
        <v>75.400000000000006</v>
      </c>
      <c r="B64" s="13" t="s">
        <v>57</v>
      </c>
      <c r="C64" s="30" t="s">
        <v>41</v>
      </c>
      <c r="D64" s="31" t="s">
        <v>9</v>
      </c>
      <c r="E64" s="90">
        <v>0.3263888888888889</v>
      </c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138"/>
      <c r="AZ64" s="138"/>
      <c r="BA64" s="138"/>
      <c r="BB64" s="90"/>
      <c r="BC64" s="90"/>
      <c r="BD64" s="90"/>
      <c r="BE64" s="90"/>
      <c r="BF64" s="90"/>
      <c r="BG64" s="90"/>
      <c r="BH64" s="91"/>
      <c r="BJ64" s="118">
        <v>1</v>
      </c>
    </row>
    <row r="65" spans="1:67" ht="12.75" customHeight="1" x14ac:dyDescent="0.25">
      <c r="A65" s="250" t="s">
        <v>98</v>
      </c>
      <c r="B65" s="240" t="s">
        <v>87</v>
      </c>
      <c r="C65" s="37" t="s">
        <v>101</v>
      </c>
      <c r="D65" s="31"/>
      <c r="E65" s="80">
        <v>3</v>
      </c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98"/>
      <c r="Y65" s="80"/>
      <c r="Z65" s="98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98"/>
      <c r="BA65" s="80"/>
      <c r="BB65" s="100"/>
      <c r="BC65" s="100"/>
      <c r="BD65" s="100"/>
      <c r="BE65" s="100"/>
      <c r="BF65" s="100"/>
      <c r="BG65" s="100"/>
      <c r="BH65" s="101"/>
      <c r="BJ65" s="64"/>
    </row>
    <row r="66" spans="1:67" ht="12.75" customHeight="1" x14ac:dyDescent="0.2">
      <c r="A66" s="251"/>
      <c r="B66" s="241"/>
      <c r="C66" s="37" t="s">
        <v>73</v>
      </c>
      <c r="D66" s="79"/>
      <c r="E66" s="80">
        <v>155</v>
      </c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98"/>
      <c r="Y66" s="80"/>
      <c r="Z66" s="98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98"/>
      <c r="BA66" s="80"/>
      <c r="BB66" s="80"/>
      <c r="BC66" s="80"/>
      <c r="BD66" s="80"/>
      <c r="BE66" s="80"/>
      <c r="BF66" s="80"/>
      <c r="BG66" s="80"/>
      <c r="BH66" s="80"/>
    </row>
    <row r="67" spans="1:67" ht="13.2" x14ac:dyDescent="0.2">
      <c r="A67" s="251"/>
      <c r="B67" s="240" t="s">
        <v>86</v>
      </c>
      <c r="C67" s="37" t="s">
        <v>101</v>
      </c>
      <c r="D67" s="79"/>
      <c r="E67" s="80">
        <v>0</v>
      </c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98"/>
      <c r="Y67" s="80"/>
      <c r="Z67" s="98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98"/>
      <c r="BA67" s="80"/>
      <c r="BB67" s="80"/>
      <c r="BC67" s="80"/>
      <c r="BD67" s="80"/>
      <c r="BE67" s="80"/>
      <c r="BF67" s="80"/>
      <c r="BG67" s="80"/>
      <c r="BH67" s="80"/>
    </row>
    <row r="68" spans="1:67" ht="13.2" x14ac:dyDescent="0.2">
      <c r="A68" s="252"/>
      <c r="B68" s="242"/>
      <c r="C68" s="37" t="s">
        <v>73</v>
      </c>
      <c r="D68" s="35"/>
      <c r="E68" s="80">
        <v>0</v>
      </c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98"/>
      <c r="Y68" s="80"/>
      <c r="Z68" s="98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98"/>
      <c r="BA68" s="80"/>
      <c r="BB68" s="80"/>
      <c r="BC68" s="80"/>
      <c r="BD68" s="80"/>
      <c r="BE68" s="80"/>
      <c r="BF68" s="80"/>
      <c r="BG68" s="80"/>
      <c r="BH68" s="80"/>
    </row>
    <row r="69" spans="1:67" x14ac:dyDescent="0.2">
      <c r="A69" s="39"/>
      <c r="B69" s="235"/>
      <c r="C69" s="40" t="s">
        <v>12</v>
      </c>
      <c r="D69" s="41"/>
      <c r="E69" s="42">
        <f t="shared" ref="E69:AJ69" si="17">SUMIF(E48:E64,LARGE(E48:E64,1),$A48:$A64)-SUMIF(E48:E64,SMALL(E48:E64,1),$A48:$A64)</f>
        <v>75.400000000000006</v>
      </c>
      <c r="F69" s="42">
        <f t="shared" si="17"/>
        <v>0</v>
      </c>
      <c r="G69" s="42">
        <f t="shared" si="17"/>
        <v>0</v>
      </c>
      <c r="H69" s="42">
        <f t="shared" si="17"/>
        <v>0</v>
      </c>
      <c r="I69" s="42">
        <f t="shared" si="17"/>
        <v>0</v>
      </c>
      <c r="J69" s="42">
        <f t="shared" si="17"/>
        <v>0</v>
      </c>
      <c r="K69" s="42">
        <f t="shared" si="17"/>
        <v>0</v>
      </c>
      <c r="L69" s="42">
        <f t="shared" si="17"/>
        <v>0</v>
      </c>
      <c r="M69" s="42">
        <f t="shared" si="17"/>
        <v>0</v>
      </c>
      <c r="N69" s="42">
        <f t="shared" si="17"/>
        <v>0</v>
      </c>
      <c r="O69" s="42">
        <f t="shared" si="17"/>
        <v>0</v>
      </c>
      <c r="P69" s="42">
        <f t="shared" si="17"/>
        <v>0</v>
      </c>
      <c r="Q69" s="42">
        <f t="shared" si="17"/>
        <v>0</v>
      </c>
      <c r="R69" s="42">
        <f t="shared" si="17"/>
        <v>0</v>
      </c>
      <c r="S69" s="42">
        <f t="shared" si="17"/>
        <v>0</v>
      </c>
      <c r="T69" s="42">
        <f t="shared" si="17"/>
        <v>0</v>
      </c>
      <c r="U69" s="42">
        <f t="shared" si="17"/>
        <v>0</v>
      </c>
      <c r="V69" s="42">
        <f t="shared" si="17"/>
        <v>0</v>
      </c>
      <c r="W69" s="42">
        <f t="shared" si="17"/>
        <v>0</v>
      </c>
      <c r="X69" s="42">
        <f t="shared" si="17"/>
        <v>0</v>
      </c>
      <c r="Y69" s="42">
        <f t="shared" si="17"/>
        <v>0</v>
      </c>
      <c r="Z69" s="42">
        <f t="shared" si="17"/>
        <v>0</v>
      </c>
      <c r="AA69" s="42">
        <f t="shared" si="17"/>
        <v>0</v>
      </c>
      <c r="AB69" s="42">
        <f t="shared" si="17"/>
        <v>0</v>
      </c>
      <c r="AC69" s="42">
        <f t="shared" si="17"/>
        <v>0</v>
      </c>
      <c r="AD69" s="42">
        <f t="shared" si="17"/>
        <v>0</v>
      </c>
      <c r="AE69" s="42">
        <f t="shared" si="17"/>
        <v>0</v>
      </c>
      <c r="AF69" s="42">
        <f t="shared" si="17"/>
        <v>0</v>
      </c>
      <c r="AG69" s="42">
        <f t="shared" si="17"/>
        <v>0</v>
      </c>
      <c r="AH69" s="42">
        <f t="shared" si="17"/>
        <v>0</v>
      </c>
      <c r="AI69" s="42">
        <f t="shared" si="17"/>
        <v>0</v>
      </c>
      <c r="AJ69" s="42">
        <f t="shared" si="17"/>
        <v>0</v>
      </c>
      <c r="AK69" s="42">
        <f t="shared" ref="AK69:BH69" si="18">SUMIF(AK48:AK64,LARGE(AK48:AK64,1),$A48:$A64)-SUMIF(AK48:AK64,SMALL(AK48:AK64,1),$A48:$A64)</f>
        <v>0</v>
      </c>
      <c r="AL69" s="42">
        <f t="shared" si="18"/>
        <v>0</v>
      </c>
      <c r="AM69" s="42">
        <f t="shared" si="18"/>
        <v>0</v>
      </c>
      <c r="AN69" s="42">
        <f t="shared" si="18"/>
        <v>0</v>
      </c>
      <c r="AO69" s="42">
        <f t="shared" si="18"/>
        <v>0</v>
      </c>
      <c r="AP69" s="42">
        <f t="shared" si="18"/>
        <v>0</v>
      </c>
      <c r="AQ69" s="42">
        <f t="shared" si="18"/>
        <v>0</v>
      </c>
      <c r="AR69" s="42">
        <f t="shared" si="18"/>
        <v>0</v>
      </c>
      <c r="AS69" s="42">
        <f t="shared" si="18"/>
        <v>0</v>
      </c>
      <c r="AT69" s="42">
        <f t="shared" si="18"/>
        <v>0</v>
      </c>
      <c r="AU69" s="42">
        <f t="shared" si="18"/>
        <v>0</v>
      </c>
      <c r="AV69" s="42">
        <f t="shared" si="18"/>
        <v>0</v>
      </c>
      <c r="AW69" s="42">
        <f t="shared" si="18"/>
        <v>0</v>
      </c>
      <c r="AX69" s="42">
        <f t="shared" si="18"/>
        <v>0</v>
      </c>
      <c r="AY69" s="42">
        <f t="shared" si="18"/>
        <v>0</v>
      </c>
      <c r="AZ69" s="42">
        <f t="shared" si="18"/>
        <v>0</v>
      </c>
      <c r="BA69" s="42">
        <f t="shared" si="18"/>
        <v>0</v>
      </c>
      <c r="BB69" s="42">
        <f t="shared" si="18"/>
        <v>0</v>
      </c>
      <c r="BC69" s="42">
        <f t="shared" si="18"/>
        <v>0</v>
      </c>
      <c r="BD69" s="42">
        <f t="shared" si="18"/>
        <v>0</v>
      </c>
      <c r="BE69" s="42">
        <f t="shared" si="18"/>
        <v>0</v>
      </c>
      <c r="BF69" s="42">
        <f t="shared" si="18"/>
        <v>0</v>
      </c>
      <c r="BG69" s="42">
        <f t="shared" si="18"/>
        <v>0</v>
      </c>
      <c r="BH69" s="42">
        <f t="shared" si="18"/>
        <v>0</v>
      </c>
    </row>
    <row r="70" spans="1:67" x14ac:dyDescent="0.2">
      <c r="A70" s="39"/>
      <c r="B70" s="236"/>
      <c r="C70" s="40" t="s">
        <v>42</v>
      </c>
      <c r="D70" s="43"/>
      <c r="E70" s="104">
        <f t="shared" ref="E70:AJ70" si="19">IFERROR(LARGE(E48:E64,1)-SMALL(E48:E64,1),0)</f>
        <v>3.9583333333333359E-2</v>
      </c>
      <c r="F70" s="104">
        <f t="shared" si="19"/>
        <v>0</v>
      </c>
      <c r="G70" s="104">
        <f t="shared" si="19"/>
        <v>0</v>
      </c>
      <c r="H70" s="104">
        <f t="shared" si="19"/>
        <v>0</v>
      </c>
      <c r="I70" s="104">
        <f t="shared" si="19"/>
        <v>0</v>
      </c>
      <c r="J70" s="104">
        <f t="shared" si="19"/>
        <v>0</v>
      </c>
      <c r="K70" s="104">
        <f t="shared" si="19"/>
        <v>0</v>
      </c>
      <c r="L70" s="104">
        <f t="shared" si="19"/>
        <v>0</v>
      </c>
      <c r="M70" s="104">
        <f t="shared" si="19"/>
        <v>0</v>
      </c>
      <c r="N70" s="104">
        <f t="shared" si="19"/>
        <v>0</v>
      </c>
      <c r="O70" s="104">
        <f t="shared" si="19"/>
        <v>0</v>
      </c>
      <c r="P70" s="104">
        <f t="shared" si="19"/>
        <v>0</v>
      </c>
      <c r="Q70" s="104">
        <f t="shared" si="19"/>
        <v>0</v>
      </c>
      <c r="R70" s="104">
        <f t="shared" si="19"/>
        <v>0</v>
      </c>
      <c r="S70" s="104">
        <f t="shared" si="19"/>
        <v>0</v>
      </c>
      <c r="T70" s="104">
        <f t="shared" si="19"/>
        <v>0</v>
      </c>
      <c r="U70" s="104">
        <f t="shared" si="19"/>
        <v>0</v>
      </c>
      <c r="V70" s="104">
        <f t="shared" si="19"/>
        <v>0</v>
      </c>
      <c r="W70" s="104">
        <f t="shared" si="19"/>
        <v>0</v>
      </c>
      <c r="X70" s="104">
        <f t="shared" si="19"/>
        <v>0</v>
      </c>
      <c r="Y70" s="104">
        <f t="shared" si="19"/>
        <v>0</v>
      </c>
      <c r="Z70" s="104">
        <f t="shared" si="19"/>
        <v>0</v>
      </c>
      <c r="AA70" s="104">
        <f t="shared" si="19"/>
        <v>0</v>
      </c>
      <c r="AB70" s="104">
        <f t="shared" si="19"/>
        <v>0</v>
      </c>
      <c r="AC70" s="104">
        <f t="shared" si="19"/>
        <v>0</v>
      </c>
      <c r="AD70" s="104">
        <f t="shared" si="19"/>
        <v>0</v>
      </c>
      <c r="AE70" s="104">
        <f t="shared" si="19"/>
        <v>0</v>
      </c>
      <c r="AF70" s="104">
        <f t="shared" si="19"/>
        <v>0</v>
      </c>
      <c r="AG70" s="104">
        <f t="shared" si="19"/>
        <v>0</v>
      </c>
      <c r="AH70" s="104">
        <f t="shared" si="19"/>
        <v>0</v>
      </c>
      <c r="AI70" s="104">
        <f t="shared" si="19"/>
        <v>0</v>
      </c>
      <c r="AJ70" s="104">
        <f t="shared" si="19"/>
        <v>0</v>
      </c>
      <c r="AK70" s="104">
        <f t="shared" ref="AK70:BH70" si="20">IFERROR(LARGE(AK48:AK64,1)-SMALL(AK48:AK64,1),0)</f>
        <v>0</v>
      </c>
      <c r="AL70" s="104">
        <f t="shared" si="20"/>
        <v>0</v>
      </c>
      <c r="AM70" s="104">
        <f t="shared" si="20"/>
        <v>0</v>
      </c>
      <c r="AN70" s="104">
        <f t="shared" si="20"/>
        <v>0</v>
      </c>
      <c r="AO70" s="104">
        <f t="shared" si="20"/>
        <v>0</v>
      </c>
      <c r="AP70" s="104">
        <f t="shared" si="20"/>
        <v>0</v>
      </c>
      <c r="AQ70" s="104">
        <f t="shared" si="20"/>
        <v>0</v>
      </c>
      <c r="AR70" s="104">
        <f t="shared" si="20"/>
        <v>0</v>
      </c>
      <c r="AS70" s="104">
        <f t="shared" si="20"/>
        <v>0</v>
      </c>
      <c r="AT70" s="104">
        <f t="shared" si="20"/>
        <v>0</v>
      </c>
      <c r="AU70" s="104">
        <f t="shared" si="20"/>
        <v>0</v>
      </c>
      <c r="AV70" s="104">
        <f t="shared" si="20"/>
        <v>0</v>
      </c>
      <c r="AW70" s="104">
        <f t="shared" si="20"/>
        <v>0</v>
      </c>
      <c r="AX70" s="104">
        <f t="shared" si="20"/>
        <v>0</v>
      </c>
      <c r="AY70" s="104">
        <f t="shared" si="20"/>
        <v>0</v>
      </c>
      <c r="AZ70" s="104">
        <f t="shared" si="20"/>
        <v>0</v>
      </c>
      <c r="BA70" s="104">
        <f t="shared" si="20"/>
        <v>0</v>
      </c>
      <c r="BB70" s="104">
        <f t="shared" si="20"/>
        <v>0</v>
      </c>
      <c r="BC70" s="104">
        <f t="shared" si="20"/>
        <v>0</v>
      </c>
      <c r="BD70" s="104">
        <f t="shared" si="20"/>
        <v>0</v>
      </c>
      <c r="BE70" s="104">
        <f t="shared" si="20"/>
        <v>0</v>
      </c>
      <c r="BF70" s="104">
        <f t="shared" si="20"/>
        <v>0</v>
      </c>
      <c r="BG70" s="104">
        <f t="shared" si="20"/>
        <v>0</v>
      </c>
      <c r="BH70" s="104">
        <f t="shared" si="20"/>
        <v>0</v>
      </c>
    </row>
    <row r="71" spans="1:67" x14ac:dyDescent="0.2">
      <c r="A71" s="39"/>
      <c r="B71" s="236"/>
      <c r="C71" s="40" t="s">
        <v>46</v>
      </c>
      <c r="D71" s="43"/>
      <c r="E71" s="44" cm="1">
        <f t="array" ref="E71">SUM(IF(($C48:$C64=$C71)*(E48:E64&gt;0),$BJ48:$BJ64),0)</f>
        <v>5</v>
      </c>
      <c r="F71" s="44" cm="1">
        <f t="array" ref="F71">SUM(IF(($C48:$C64=$C71)*(F48:F64&gt;0),$BJ48:$BJ64),0)</f>
        <v>0</v>
      </c>
      <c r="G71" s="44" cm="1">
        <f t="array" ref="G71">SUM(IF(($C48:$C64=$C71)*(G48:G64&gt;0),$BJ48:$BJ64),0)</f>
        <v>0</v>
      </c>
      <c r="H71" s="44" cm="1">
        <f t="array" ref="H71">SUM(IF(($C48:$C64=$C71)*(H48:H64&gt;0),$BJ48:$BJ64),0)</f>
        <v>0</v>
      </c>
      <c r="I71" s="44" cm="1">
        <f t="array" ref="I71">SUM(IF(($C48:$C64=$C71)*(I48:I64&gt;0),$BJ48:$BJ64),0)</f>
        <v>0</v>
      </c>
      <c r="J71" s="44" cm="1">
        <f t="array" ref="J71">SUM(IF(($C48:$C64=$C71)*(J48:J64&gt;0),$BJ48:$BJ64),0)</f>
        <v>0</v>
      </c>
      <c r="K71" s="44" cm="1">
        <f t="array" ref="K71">SUM(IF(($C48:$C64=$C71)*(K48:K64&gt;0),$BJ48:$BJ64),0)</f>
        <v>0</v>
      </c>
      <c r="L71" s="44" cm="1">
        <f t="array" ref="L71">SUM(IF(($C48:$C64=$C71)*(L48:L64&gt;0),$BJ48:$BJ64),0)</f>
        <v>0</v>
      </c>
      <c r="M71" s="44" cm="1">
        <f t="array" ref="M71">SUM(IF(($C48:$C64=$C71)*(M48:M64&gt;0),$BJ48:$BJ64),0)</f>
        <v>0</v>
      </c>
      <c r="N71" s="44" cm="1">
        <f t="array" ref="N71">SUM(IF(($C48:$C64=$C71)*(N48:N64&gt;0),$BJ48:$BJ64),0)</f>
        <v>0</v>
      </c>
      <c r="O71" s="44" cm="1">
        <f t="array" ref="O71">SUM(IF(($C48:$C64=$C71)*(O48:O64&gt;0),$BJ48:$BJ64),0)</f>
        <v>0</v>
      </c>
      <c r="P71" s="44" cm="1">
        <f t="array" ref="P71">SUM(IF(($C48:$C64=$C71)*(P48:P64&gt;0),$BJ48:$BJ64),0)</f>
        <v>0</v>
      </c>
      <c r="Q71" s="44" cm="1">
        <f t="array" ref="Q71">SUM(IF(($C48:$C64=$C71)*(Q48:Q64&gt;0),$BJ48:$BJ64),0)</f>
        <v>0</v>
      </c>
      <c r="R71" s="44" cm="1">
        <f t="array" ref="R71">SUM(IF(($C48:$C64=$C71)*(R48:R64&gt;0),$BJ48:$BJ64),0)</f>
        <v>0</v>
      </c>
      <c r="S71" s="44" cm="1">
        <f t="array" ref="S71">SUM(IF(($C48:$C64=$C71)*(S48:S64&gt;0),$BJ48:$BJ64),0)</f>
        <v>0</v>
      </c>
      <c r="T71" s="44" cm="1">
        <f t="array" ref="T71">SUM(IF(($C48:$C64=$C71)*(T48:T64&gt;0),$BJ48:$BJ64),0)</f>
        <v>0</v>
      </c>
      <c r="U71" s="44" cm="1">
        <f t="array" ref="U71">SUM(IF(($C48:$C64=$C71)*(U48:U64&gt;0),$BJ48:$BJ64),0)</f>
        <v>0</v>
      </c>
      <c r="V71" s="44" cm="1">
        <f t="array" ref="V71">SUM(IF(($C48:$C64=$C71)*(V48:V64&gt;0),$BJ48:$BJ64),0)</f>
        <v>0</v>
      </c>
      <c r="W71" s="44" cm="1">
        <f t="array" ref="W71">SUM(IF(($C48:$C64=$C71)*(W48:W64&gt;0),$BJ48:$BJ64),0)</f>
        <v>0</v>
      </c>
      <c r="X71" s="44" cm="1">
        <f t="array" ref="X71">SUM(IF(($C48:$C64=$C71)*(X48:X64&gt;0),$BJ48:$BJ64),0)</f>
        <v>0</v>
      </c>
      <c r="Y71" s="44" cm="1">
        <f t="array" ref="Y71">SUM(IF(($C48:$C64=$C71)*(Y48:Y64&gt;0),$BJ48:$BJ64),0)</f>
        <v>0</v>
      </c>
      <c r="Z71" s="44" cm="1">
        <f t="array" ref="Z71">SUM(IF(($C48:$C64=$C71)*(Z48:Z64&gt;0),$BJ48:$BJ64),0)</f>
        <v>0</v>
      </c>
      <c r="AA71" s="44" cm="1">
        <f t="array" ref="AA71">SUM(IF(($C48:$C64=$C71)*(AA48:AA64&gt;0),$BJ48:$BJ64),0)</f>
        <v>0</v>
      </c>
      <c r="AB71" s="44" cm="1">
        <f t="array" ref="AB71">SUM(IF(($C48:$C64=$C71)*(AB48:AB64&gt;0),$BJ48:$BJ64),0)</f>
        <v>0</v>
      </c>
      <c r="AC71" s="44" cm="1">
        <f t="array" ref="AC71">SUM(IF(($C48:$C64=$C71)*(AC48:AC64&gt;0),$BJ48:$BJ64),0)</f>
        <v>0</v>
      </c>
      <c r="AD71" s="44" cm="1">
        <f t="array" ref="AD71">SUM(IF(($C48:$C64=$C71)*(AD48:AD64&gt;0),$BJ48:$BJ64),0)</f>
        <v>0</v>
      </c>
      <c r="AE71" s="44" cm="1">
        <f t="array" ref="AE71">SUM(IF(($C48:$C64=$C71)*(AE48:AE64&gt;0),$BJ48:$BJ64),0)</f>
        <v>0</v>
      </c>
      <c r="AF71" s="44" cm="1">
        <f t="array" ref="AF71">SUM(IF(($C48:$C64=$C71)*(AF48:AF64&gt;0),$BJ48:$BJ64),0)</f>
        <v>0</v>
      </c>
      <c r="AG71" s="44" cm="1">
        <f t="array" ref="AG71">SUM(IF(($C48:$C64=$C71)*(AG48:AG64&gt;0),$BJ48:$BJ64),0)</f>
        <v>0</v>
      </c>
      <c r="AH71" s="44" cm="1">
        <f t="array" ref="AH71">SUM(IF(($C48:$C64=$C71)*(AH48:AH64&gt;0),$BJ48:$BJ64),0)</f>
        <v>0</v>
      </c>
      <c r="AI71" s="44" cm="1">
        <f t="array" ref="AI71">SUM(IF(($C48:$C64=$C71)*(AI48:AI64&gt;0),$BJ48:$BJ64),0)</f>
        <v>0</v>
      </c>
      <c r="AJ71" s="44" cm="1">
        <f t="array" ref="AJ71">SUM(IF(($C48:$C64=$C71)*(AJ48:AJ64&gt;0),$BJ48:$BJ64),0)</f>
        <v>0</v>
      </c>
      <c r="AK71" s="44" cm="1">
        <f t="array" ref="AK71">SUM(IF(($C48:$C64=$C71)*(AK48:AK64&gt;0),$BJ48:$BJ64),0)</f>
        <v>0</v>
      </c>
      <c r="AL71" s="44" cm="1">
        <f t="array" ref="AL71">SUM(IF(($C48:$C64=$C71)*(AL48:AL64&gt;0),$BJ48:$BJ64),0)</f>
        <v>0</v>
      </c>
      <c r="AM71" s="44" cm="1">
        <f t="array" ref="AM71">SUM(IF(($C48:$C64=$C71)*(AM48:AM64&gt;0),$BJ48:$BJ64),0)</f>
        <v>0</v>
      </c>
      <c r="AN71" s="44" cm="1">
        <f t="array" ref="AN71">SUM(IF(($C48:$C64=$C71)*(AN48:AN64&gt;0),$BJ48:$BJ64),0)</f>
        <v>0</v>
      </c>
      <c r="AO71" s="44" cm="1">
        <f t="array" ref="AO71">SUM(IF(($C48:$C64=$C71)*(AO48:AO64&gt;0),$BJ48:$BJ64),0)</f>
        <v>0</v>
      </c>
      <c r="AP71" s="44" cm="1">
        <f t="array" ref="AP71">SUM(IF(($C48:$C64=$C71)*(AP48:AP64&gt;0),$BJ48:$BJ64),0)</f>
        <v>0</v>
      </c>
      <c r="AQ71" s="44" cm="1">
        <f t="array" ref="AQ71">SUM(IF(($C48:$C64=$C71)*(AQ48:AQ64&gt;0),$BJ48:$BJ64),0)</f>
        <v>0</v>
      </c>
      <c r="AR71" s="44" cm="1">
        <f t="array" ref="AR71">SUM(IF(($C48:$C64=$C71)*(AR48:AR64&gt;0),$BJ48:$BJ64),0)</f>
        <v>0</v>
      </c>
      <c r="AS71" s="44" cm="1">
        <f t="array" ref="AS71">SUM(IF(($C48:$C64=$C71)*(AS48:AS64&gt;0),$BJ48:$BJ64),0)</f>
        <v>0</v>
      </c>
      <c r="AT71" s="44" cm="1">
        <f t="array" ref="AT71">SUM(IF(($C48:$C64=$C71)*(AT48:AT64&gt;0),$BJ48:$BJ64),0)</f>
        <v>0</v>
      </c>
      <c r="AU71" s="44" cm="1">
        <f t="array" ref="AU71">SUM(IF(($C48:$C64=$C71)*(AU48:AU64&gt;0),$BJ48:$BJ64),0)</f>
        <v>0</v>
      </c>
      <c r="AV71" s="44" cm="1">
        <f t="array" ref="AV71">SUM(IF(($C48:$C64=$C71)*(AV48:AV64&gt;0),$BJ48:$BJ64),0)</f>
        <v>0</v>
      </c>
      <c r="AW71" s="44" cm="1">
        <f t="array" ref="AW71">SUM(IF(($C48:$C64=$C71)*(AW48:AW64&gt;0),$BJ48:$BJ64),0)</f>
        <v>0</v>
      </c>
      <c r="AX71" s="44" cm="1">
        <f t="array" ref="AX71">SUM(IF(($C48:$C64=$C71)*(AX48:AX64&gt;0),$BJ48:$BJ64),0)</f>
        <v>0</v>
      </c>
      <c r="AY71" s="44" cm="1">
        <f t="array" ref="AY71">SUM(IF(($C48:$C64=$C71)*(AY48:AY64&gt;0),$BJ48:$BJ64),0)</f>
        <v>0</v>
      </c>
      <c r="AZ71" s="44" cm="1">
        <f t="array" ref="AZ71">SUM(IF(($C48:$C64=$C71)*(AZ48:AZ64&gt;0),$BJ48:$BJ64),0)</f>
        <v>0</v>
      </c>
      <c r="BA71" s="44" cm="1">
        <f t="array" ref="BA71">SUM(IF(($C48:$C64=$C71)*(BA48:BA64&gt;0),$BJ48:$BJ64),0)</f>
        <v>0</v>
      </c>
      <c r="BB71" s="44" cm="1">
        <f t="array" ref="BB71">SUM(IF(($C48:$C64=$C71)*(BB48:BB64&gt;0),$BJ48:$BJ64),0)</f>
        <v>0</v>
      </c>
      <c r="BC71" s="44" cm="1">
        <f t="array" ref="BC71">SUM(IF(($C48:$C64=$C71)*(BC48:BC64&gt;0),$BJ48:$BJ64),0)</f>
        <v>0</v>
      </c>
      <c r="BD71" s="44" cm="1">
        <f t="array" ref="BD71">SUM(IF(($C48:$C64=$C71)*(BD48:BD64&gt;0),$BJ48:$BJ64),0)</f>
        <v>0</v>
      </c>
      <c r="BE71" s="44" cm="1">
        <f t="array" ref="BE71">SUM(IF(($C48:$C64=$C71)*(BE48:BE64&gt;0),$BJ48:$BJ64),0)</f>
        <v>0</v>
      </c>
      <c r="BF71" s="44" cm="1">
        <f t="array" ref="BF71">SUM(IF(($C48:$C64=$C71)*(BF48:BF64&gt;0),$BJ48:$BJ64),0)</f>
        <v>0</v>
      </c>
      <c r="BG71" s="44" cm="1">
        <f t="array" ref="BG71">SUM(IF(($C48:$C64=$C71)*(BG48:BG64&gt;0),$BJ48:$BJ64),0)</f>
        <v>0</v>
      </c>
      <c r="BH71" s="44" cm="1">
        <f t="array" ref="BH71">SUM(IF(($C48:$C64=$C71)*(BH48:BH64&gt;0),$BJ48:$BJ64),0)</f>
        <v>0</v>
      </c>
    </row>
    <row r="72" spans="1:67" x14ac:dyDescent="0.2">
      <c r="A72" s="39"/>
      <c r="B72" s="236"/>
      <c r="C72" s="40" t="s">
        <v>41</v>
      </c>
      <c r="D72" s="43"/>
      <c r="E72" s="44" cm="1">
        <f t="array" ref="E72">SUM(IF(($C48:$C64=$C72)*(E48:E64&gt;0),$BJ48:$BJ64),0)</f>
        <v>5</v>
      </c>
      <c r="F72" s="44" cm="1">
        <f t="array" ref="F72">SUM(IF(($C48:$C64=$C72)*(F48:F64&gt;0),$BJ48:$BJ64),0)</f>
        <v>0</v>
      </c>
      <c r="G72" s="44" cm="1">
        <f t="array" ref="G72">SUM(IF(($C48:$C64=$C72)*(G48:G64&gt;0),$BJ48:$BJ64),0)</f>
        <v>0</v>
      </c>
      <c r="H72" s="44" cm="1">
        <f t="array" ref="H72">SUM(IF(($C48:$C64=$C72)*(H48:H64&gt;0),$BJ48:$BJ64),0)</f>
        <v>0</v>
      </c>
      <c r="I72" s="44" cm="1">
        <f t="array" ref="I72">SUM(IF(($C48:$C64=$C72)*(I48:I64&gt;0),$BJ48:$BJ64),0)</f>
        <v>0</v>
      </c>
      <c r="J72" s="44" cm="1">
        <f t="array" ref="J72">SUM(IF(($C48:$C64=$C72)*(J48:J64&gt;0),$BJ48:$BJ64),0)</f>
        <v>0</v>
      </c>
      <c r="K72" s="44" cm="1">
        <f t="array" ref="K72">SUM(IF(($C48:$C64=$C72)*(K48:K64&gt;0),$BJ48:$BJ64),0)</f>
        <v>0</v>
      </c>
      <c r="L72" s="44" cm="1">
        <f t="array" ref="L72">SUM(IF(($C48:$C64=$C72)*(L48:L64&gt;0),$BJ48:$BJ64),0)</f>
        <v>0</v>
      </c>
      <c r="M72" s="44" cm="1">
        <f t="array" ref="M72">SUM(IF(($C48:$C64=$C72)*(M48:M64&gt;0),$BJ48:$BJ64),0)</f>
        <v>0</v>
      </c>
      <c r="N72" s="44" cm="1">
        <f t="array" ref="N72">SUM(IF(($C48:$C64=$C72)*(N48:N64&gt;0),$BJ48:$BJ64),0)</f>
        <v>0</v>
      </c>
      <c r="O72" s="44" cm="1">
        <f t="array" ref="O72">SUM(IF(($C48:$C64=$C72)*(O48:O64&gt;0),$BJ48:$BJ64),0)</f>
        <v>0</v>
      </c>
      <c r="P72" s="44" cm="1">
        <f t="array" ref="P72">SUM(IF(($C48:$C64=$C72)*(P48:P64&gt;0),$BJ48:$BJ64),0)</f>
        <v>0</v>
      </c>
      <c r="Q72" s="44" cm="1">
        <f t="array" ref="Q72">SUM(IF(($C48:$C64=$C72)*(Q48:Q64&gt;0),$BJ48:$BJ64),0)</f>
        <v>0</v>
      </c>
      <c r="R72" s="44" cm="1">
        <f t="array" ref="R72">SUM(IF(($C48:$C64=$C72)*(R48:R64&gt;0),$BJ48:$BJ64),0)</f>
        <v>0</v>
      </c>
      <c r="S72" s="44" cm="1">
        <f t="array" ref="S72">SUM(IF(($C48:$C64=$C72)*(S48:S64&gt;0),$BJ48:$BJ64),0)</f>
        <v>0</v>
      </c>
      <c r="T72" s="44" cm="1">
        <f t="array" ref="T72">SUM(IF(($C48:$C64=$C72)*(T48:T64&gt;0),$BJ48:$BJ64),0)</f>
        <v>0</v>
      </c>
      <c r="U72" s="44" cm="1">
        <f t="array" ref="U72">SUM(IF(($C48:$C64=$C72)*(U48:U64&gt;0),$BJ48:$BJ64),0)</f>
        <v>0</v>
      </c>
      <c r="V72" s="44" cm="1">
        <f t="array" ref="V72">SUM(IF(($C48:$C64=$C72)*(V48:V64&gt;0),$BJ48:$BJ64),0)</f>
        <v>0</v>
      </c>
      <c r="W72" s="44" cm="1">
        <f t="array" ref="W72">SUM(IF(($C48:$C64=$C72)*(W48:W64&gt;0),$BJ48:$BJ64),0)</f>
        <v>0</v>
      </c>
      <c r="X72" s="44" cm="1">
        <f t="array" ref="X72">SUM(IF(($C48:$C64=$C72)*(X48:X64&gt;0),$BJ48:$BJ64),0)</f>
        <v>0</v>
      </c>
      <c r="Y72" s="44" cm="1">
        <f t="array" ref="Y72">SUM(IF(($C48:$C64=$C72)*(Y48:Y64&gt;0),$BJ48:$BJ64),0)</f>
        <v>0</v>
      </c>
      <c r="Z72" s="44" cm="1">
        <f t="array" ref="Z72">SUM(IF(($C48:$C64=$C72)*(Z48:Z64&gt;0),$BJ48:$BJ64),0)</f>
        <v>0</v>
      </c>
      <c r="AA72" s="44" cm="1">
        <f t="array" ref="AA72">SUM(IF(($C48:$C64=$C72)*(AA48:AA64&gt;0),$BJ48:$BJ64),0)</f>
        <v>0</v>
      </c>
      <c r="AB72" s="44" cm="1">
        <f t="array" ref="AB72">SUM(IF(($C48:$C64=$C72)*(AB48:AB64&gt;0),$BJ48:$BJ64),0)</f>
        <v>0</v>
      </c>
      <c r="AC72" s="44" cm="1">
        <f t="array" ref="AC72">SUM(IF(($C48:$C64=$C72)*(AC48:AC64&gt;0),$BJ48:$BJ64),0)</f>
        <v>0</v>
      </c>
      <c r="AD72" s="44" cm="1">
        <f t="array" ref="AD72">SUM(IF(($C48:$C64=$C72)*(AD48:AD64&gt;0),$BJ48:$BJ64),0)</f>
        <v>0</v>
      </c>
      <c r="AE72" s="44" cm="1">
        <f t="array" ref="AE72">SUM(IF(($C48:$C64=$C72)*(AE48:AE64&gt;0),$BJ48:$BJ64),0)</f>
        <v>0</v>
      </c>
      <c r="AF72" s="44" cm="1">
        <f t="array" ref="AF72">SUM(IF(($C48:$C64=$C72)*(AF48:AF64&gt;0),$BJ48:$BJ64),0)</f>
        <v>0</v>
      </c>
      <c r="AG72" s="44" cm="1">
        <f t="array" ref="AG72">SUM(IF(($C48:$C64=$C72)*(AG48:AG64&gt;0),$BJ48:$BJ64),0)</f>
        <v>0</v>
      </c>
      <c r="AH72" s="44" cm="1">
        <f t="array" ref="AH72">SUM(IF(($C48:$C64=$C72)*(AH48:AH64&gt;0),$BJ48:$BJ64),0)</f>
        <v>0</v>
      </c>
      <c r="AI72" s="44" cm="1">
        <f t="array" ref="AI72">SUM(IF(($C48:$C64=$C72)*(AI48:AI64&gt;0),$BJ48:$BJ64),0)</f>
        <v>0</v>
      </c>
      <c r="AJ72" s="44" cm="1">
        <f t="array" ref="AJ72">SUM(IF(($C48:$C64=$C72)*(AJ48:AJ64&gt;0),$BJ48:$BJ64),0)</f>
        <v>0</v>
      </c>
      <c r="AK72" s="44" cm="1">
        <f t="array" ref="AK72">SUM(IF(($C48:$C64=$C72)*(AK48:AK64&gt;0),$BJ48:$BJ64),0)</f>
        <v>0</v>
      </c>
      <c r="AL72" s="44" cm="1">
        <f t="array" ref="AL72">SUM(IF(($C48:$C64=$C72)*(AL48:AL64&gt;0),$BJ48:$BJ64),0)</f>
        <v>0</v>
      </c>
      <c r="AM72" s="44" cm="1">
        <f t="array" ref="AM72">SUM(IF(($C48:$C64=$C72)*(AM48:AM64&gt;0),$BJ48:$BJ64),0)</f>
        <v>0</v>
      </c>
      <c r="AN72" s="44" cm="1">
        <f t="array" ref="AN72">SUM(IF(($C48:$C64=$C72)*(AN48:AN64&gt;0),$BJ48:$BJ64),0)</f>
        <v>0</v>
      </c>
      <c r="AO72" s="44" cm="1">
        <f t="array" ref="AO72">SUM(IF(($C48:$C64=$C72)*(AO48:AO64&gt;0),$BJ48:$BJ64),0)</f>
        <v>0</v>
      </c>
      <c r="AP72" s="44" cm="1">
        <f t="array" ref="AP72">SUM(IF(($C48:$C64=$C72)*(AP48:AP64&gt;0),$BJ48:$BJ64),0)</f>
        <v>0</v>
      </c>
      <c r="AQ72" s="44" cm="1">
        <f t="array" ref="AQ72">SUM(IF(($C48:$C64=$C72)*(AQ48:AQ64&gt;0),$BJ48:$BJ64),0)</f>
        <v>0</v>
      </c>
      <c r="AR72" s="44" cm="1">
        <f t="array" ref="AR72">SUM(IF(($C48:$C64=$C72)*(AR48:AR64&gt;0),$BJ48:$BJ64),0)</f>
        <v>0</v>
      </c>
      <c r="AS72" s="44" cm="1">
        <f t="array" ref="AS72">SUM(IF(($C48:$C64=$C72)*(AS48:AS64&gt;0),$BJ48:$BJ64),0)</f>
        <v>0</v>
      </c>
      <c r="AT72" s="44" cm="1">
        <f t="array" ref="AT72">SUM(IF(($C48:$C64=$C72)*(AT48:AT64&gt;0),$BJ48:$BJ64),0)</f>
        <v>0</v>
      </c>
      <c r="AU72" s="44" cm="1">
        <f t="array" ref="AU72">SUM(IF(($C48:$C64=$C72)*(AU48:AU64&gt;0),$BJ48:$BJ64),0)</f>
        <v>0</v>
      </c>
      <c r="AV72" s="44" cm="1">
        <f t="array" ref="AV72">SUM(IF(($C48:$C64=$C72)*(AV48:AV64&gt;0),$BJ48:$BJ64),0)</f>
        <v>0</v>
      </c>
      <c r="AW72" s="44" cm="1">
        <f t="array" ref="AW72">SUM(IF(($C48:$C64=$C72)*(AW48:AW64&gt;0),$BJ48:$BJ64),0)</f>
        <v>0</v>
      </c>
      <c r="AX72" s="44" cm="1">
        <f t="array" ref="AX72">SUM(IF(($C48:$C64=$C72)*(AX48:AX64&gt;0),$BJ48:$BJ64),0)</f>
        <v>0</v>
      </c>
      <c r="AY72" s="44" cm="1">
        <f t="array" ref="AY72">SUM(IF(($C48:$C64=$C72)*(AY48:AY64&gt;0),$BJ48:$BJ64),0)</f>
        <v>0</v>
      </c>
      <c r="AZ72" s="44" cm="1">
        <f t="array" ref="AZ72">SUM(IF(($C48:$C64=$C72)*(AZ48:AZ64&gt;0),$BJ48:$BJ64),0)</f>
        <v>0</v>
      </c>
      <c r="BA72" s="44" cm="1">
        <f t="array" ref="BA72">SUM(IF(($C48:$C64=$C72)*(BA48:BA64&gt;0),$BJ48:$BJ64),0)</f>
        <v>0</v>
      </c>
      <c r="BB72" s="44" cm="1">
        <f t="array" ref="BB72">SUM(IF(($C48:$C64=$C72)*(BB48:BB64&gt;0),$BJ48:$BJ64),0)</f>
        <v>0</v>
      </c>
      <c r="BC72" s="44" cm="1">
        <f t="array" ref="BC72">SUM(IF(($C48:$C64=$C72)*(BC48:BC64&gt;0),$BJ48:$BJ64),0)</f>
        <v>0</v>
      </c>
      <c r="BD72" s="44" cm="1">
        <f t="array" ref="BD72">SUM(IF(($C48:$C64=$C72)*(BD48:BD64&gt;0),$BJ48:$BJ64),0)</f>
        <v>0</v>
      </c>
      <c r="BE72" s="44" cm="1">
        <f t="array" ref="BE72">SUM(IF(($C48:$C64=$C72)*(BE48:BE64&gt;0),$BJ48:$BJ64),0)</f>
        <v>0</v>
      </c>
      <c r="BF72" s="44" cm="1">
        <f t="array" ref="BF72">SUM(IF(($C48:$C64=$C72)*(BF48:BF64&gt;0),$BJ48:$BJ64),0)</f>
        <v>0</v>
      </c>
      <c r="BG72" s="44" cm="1">
        <f t="array" ref="BG72">SUM(IF(($C48:$C64=$C72)*(BG48:BG64&gt;0),$BJ48:$BJ64),0)</f>
        <v>0</v>
      </c>
      <c r="BH72" s="44" cm="1">
        <f t="array" ref="BH72">SUM(IF(($C48:$C64=$C72)*(BH48:BH64&gt;0),$BJ48:$BJ64),0)</f>
        <v>0</v>
      </c>
      <c r="BL72" s="97" t="s">
        <v>25</v>
      </c>
      <c r="BM72" s="97" t="s">
        <v>78</v>
      </c>
      <c r="BN72" s="97" t="s">
        <v>83</v>
      </c>
      <c r="BO72" s="97" t="s">
        <v>84</v>
      </c>
    </row>
    <row r="73" spans="1:67" x14ac:dyDescent="0.2">
      <c r="A73" s="39"/>
      <c r="B73" s="236"/>
      <c r="C73" s="40" t="s">
        <v>47</v>
      </c>
      <c r="D73" s="43"/>
      <c r="E73" s="44" cm="1">
        <f t="array" ref="E73">SUM(IF(($C48:$C64=$C73)*(E48:E64&gt;0),$BJ48:$BJ64),0)</f>
        <v>0</v>
      </c>
      <c r="F73" s="44" cm="1">
        <f t="array" ref="F73">SUM(IF(($C48:$C64=$C73)*(F48:F64&gt;0),$BJ48:$BJ64),0)</f>
        <v>0</v>
      </c>
      <c r="G73" s="44" cm="1">
        <f t="array" ref="G73">SUM(IF(($C48:$C64=$C73)*(G48:G64&gt;0),$BJ48:$BJ64),0)</f>
        <v>0</v>
      </c>
      <c r="H73" s="44" cm="1">
        <f t="array" ref="H73">SUM(IF(($C48:$C64=$C73)*(H48:H64&gt;0),$BJ48:$BJ64),0)</f>
        <v>0</v>
      </c>
      <c r="I73" s="44" cm="1">
        <f t="array" ref="I73">SUM(IF(($C48:$C64=$C73)*(I48:I64&gt;0),$BJ48:$BJ64),0)</f>
        <v>0</v>
      </c>
      <c r="J73" s="44" cm="1">
        <f t="array" ref="J73">SUM(IF(($C48:$C64=$C73)*(J48:J64&gt;0),$BJ48:$BJ64),0)</f>
        <v>0</v>
      </c>
      <c r="K73" s="44" cm="1">
        <f t="array" ref="K73">SUM(IF(($C48:$C64=$C73)*(K48:K64&gt;0),$BJ48:$BJ64),0)</f>
        <v>0</v>
      </c>
      <c r="L73" s="44" cm="1">
        <f t="array" ref="L73">SUM(IF(($C48:$C64=$C73)*(L48:L64&gt;0),$BJ48:$BJ64),0)</f>
        <v>0</v>
      </c>
      <c r="M73" s="44" cm="1">
        <f t="array" ref="M73">SUM(IF(($C48:$C64=$C73)*(M48:M64&gt;0),$BJ48:$BJ64),0)</f>
        <v>0</v>
      </c>
      <c r="N73" s="44" cm="1">
        <f t="array" ref="N73">SUM(IF(($C48:$C64=$C73)*(N48:N64&gt;0),$BJ48:$BJ64),0)</f>
        <v>0</v>
      </c>
      <c r="O73" s="44" cm="1">
        <f t="array" ref="O73">SUM(IF(($C48:$C64=$C73)*(O48:O64&gt;0),$BJ48:$BJ64),0)</f>
        <v>0</v>
      </c>
      <c r="P73" s="44" cm="1">
        <f t="array" ref="P73">SUM(IF(($C48:$C64=$C73)*(P48:P64&gt;0),$BJ48:$BJ64),0)</f>
        <v>0</v>
      </c>
      <c r="Q73" s="44" cm="1">
        <f t="array" ref="Q73">SUM(IF(($C48:$C64=$C73)*(Q48:Q64&gt;0),$BJ48:$BJ64),0)</f>
        <v>0</v>
      </c>
      <c r="R73" s="44" cm="1">
        <f t="array" ref="R73">SUM(IF(($C48:$C64=$C73)*(R48:R64&gt;0),$BJ48:$BJ64),0)</f>
        <v>0</v>
      </c>
      <c r="S73" s="44" cm="1">
        <f t="array" ref="S73">SUM(IF(($C48:$C64=$C73)*(S48:S64&gt;0),$BJ48:$BJ64),0)</f>
        <v>0</v>
      </c>
      <c r="T73" s="44" cm="1">
        <f t="array" ref="T73">SUM(IF(($C48:$C64=$C73)*(T48:T64&gt;0),$BJ48:$BJ64),0)</f>
        <v>0</v>
      </c>
      <c r="U73" s="44" cm="1">
        <f t="array" ref="U73">SUM(IF(($C48:$C64=$C73)*(U48:U64&gt;0),$BJ48:$BJ64),0)</f>
        <v>0</v>
      </c>
      <c r="V73" s="44" cm="1">
        <f t="array" ref="V73">SUM(IF(($C48:$C64=$C73)*(V48:V64&gt;0),$BJ48:$BJ64),0)</f>
        <v>0</v>
      </c>
      <c r="W73" s="44" cm="1">
        <f t="array" ref="W73">SUM(IF(($C48:$C64=$C73)*(W48:W64&gt;0),$BJ48:$BJ64),0)</f>
        <v>0</v>
      </c>
      <c r="X73" s="44" cm="1">
        <f t="array" ref="X73">SUM(IF(($C48:$C64=$C73)*(X48:X64&gt;0),$BJ48:$BJ64),0)</f>
        <v>0</v>
      </c>
      <c r="Y73" s="44" cm="1">
        <f t="array" ref="Y73">SUM(IF(($C48:$C64=$C73)*(Y48:Y64&gt;0),$BJ48:$BJ64),0)</f>
        <v>0</v>
      </c>
      <c r="Z73" s="44" cm="1">
        <f t="array" ref="Z73">SUM(IF(($C48:$C64=$C73)*(Z48:Z64&gt;0),$BJ48:$BJ64),0)</f>
        <v>0</v>
      </c>
      <c r="AA73" s="44" cm="1">
        <f t="array" ref="AA73">SUM(IF(($C48:$C64=$C73)*(AA48:AA64&gt;0),$BJ48:$BJ64),0)</f>
        <v>0</v>
      </c>
      <c r="AB73" s="44" cm="1">
        <f t="array" ref="AB73">SUM(IF(($C48:$C64=$C73)*(AB48:AB64&gt;0),$BJ48:$BJ64),0)</f>
        <v>0</v>
      </c>
      <c r="AC73" s="44" cm="1">
        <f t="array" ref="AC73">SUM(IF(($C48:$C64=$C73)*(AC48:AC64&gt;0),$BJ48:$BJ64),0)</f>
        <v>0</v>
      </c>
      <c r="AD73" s="44" cm="1">
        <f t="array" ref="AD73">SUM(IF(($C48:$C64=$C73)*(AD48:AD64&gt;0),$BJ48:$BJ64),0)</f>
        <v>0</v>
      </c>
      <c r="AE73" s="44" cm="1">
        <f t="array" ref="AE73">SUM(IF(($C48:$C64=$C73)*(AE48:AE64&gt;0),$BJ48:$BJ64),0)</f>
        <v>0</v>
      </c>
      <c r="AF73" s="44" cm="1">
        <f t="array" ref="AF73">SUM(IF(($C48:$C64=$C73)*(AF48:AF64&gt;0),$BJ48:$BJ64),0)</f>
        <v>0</v>
      </c>
      <c r="AG73" s="44" cm="1">
        <f t="array" ref="AG73">SUM(IF(($C48:$C64=$C73)*(AG48:AG64&gt;0),$BJ48:$BJ64),0)</f>
        <v>0</v>
      </c>
      <c r="AH73" s="44" cm="1">
        <f t="array" ref="AH73">SUM(IF(($C48:$C64=$C73)*(AH48:AH64&gt;0),$BJ48:$BJ64),0)</f>
        <v>0</v>
      </c>
      <c r="AI73" s="44" cm="1">
        <f t="array" ref="AI73">SUM(IF(($C48:$C64=$C73)*(AI48:AI64&gt;0),$BJ48:$BJ64),0)</f>
        <v>0</v>
      </c>
      <c r="AJ73" s="44" cm="1">
        <f t="array" ref="AJ73">SUM(IF(($C48:$C64=$C73)*(AJ48:AJ64&gt;0),$BJ48:$BJ64),0)</f>
        <v>0</v>
      </c>
      <c r="AK73" s="44" cm="1">
        <f t="array" ref="AK73">SUM(IF(($C48:$C64=$C73)*(AK48:AK64&gt;0),$BJ48:$BJ64),0)</f>
        <v>0</v>
      </c>
      <c r="AL73" s="44" cm="1">
        <f t="array" ref="AL73">SUM(IF(($C48:$C64=$C73)*(AL48:AL64&gt;0),$BJ48:$BJ64),0)</f>
        <v>0</v>
      </c>
      <c r="AM73" s="44" cm="1">
        <f t="array" ref="AM73">SUM(IF(($C48:$C64=$C73)*(AM48:AM64&gt;0),$BJ48:$BJ64),0)</f>
        <v>0</v>
      </c>
      <c r="AN73" s="44" cm="1">
        <f t="array" ref="AN73">SUM(IF(($C48:$C64=$C73)*(AN48:AN64&gt;0),$BJ48:$BJ64),0)</f>
        <v>0</v>
      </c>
      <c r="AO73" s="44" cm="1">
        <f t="array" ref="AO73">SUM(IF(($C48:$C64=$C73)*(AO48:AO64&gt;0),$BJ48:$BJ64),0)</f>
        <v>0</v>
      </c>
      <c r="AP73" s="44" cm="1">
        <f t="array" ref="AP73">SUM(IF(($C48:$C64=$C73)*(AP48:AP64&gt;0),$BJ48:$BJ64),0)</f>
        <v>0</v>
      </c>
      <c r="AQ73" s="44" cm="1">
        <f t="array" ref="AQ73">SUM(IF(($C48:$C64=$C73)*(AQ48:AQ64&gt;0),$BJ48:$BJ64),0)</f>
        <v>0</v>
      </c>
      <c r="AR73" s="44" cm="1">
        <f t="array" ref="AR73">SUM(IF(($C48:$C64=$C73)*(AR48:AR64&gt;0),$BJ48:$BJ64),0)</f>
        <v>0</v>
      </c>
      <c r="AS73" s="44" cm="1">
        <f t="array" ref="AS73">SUM(IF(($C48:$C64=$C73)*(AS48:AS64&gt;0),$BJ48:$BJ64),0)</f>
        <v>0</v>
      </c>
      <c r="AT73" s="44" cm="1">
        <f t="array" ref="AT73">SUM(IF(($C48:$C64=$C73)*(AT48:AT64&gt;0),$BJ48:$BJ64),0)</f>
        <v>0</v>
      </c>
      <c r="AU73" s="44" cm="1">
        <f t="array" ref="AU73">SUM(IF(($C48:$C64=$C73)*(AU48:AU64&gt;0),$BJ48:$BJ64),0)</f>
        <v>0</v>
      </c>
      <c r="AV73" s="44" cm="1">
        <f t="array" ref="AV73">SUM(IF(($C48:$C64=$C73)*(AV48:AV64&gt;0),$BJ48:$BJ64),0)</f>
        <v>0</v>
      </c>
      <c r="AW73" s="44" cm="1">
        <f t="array" ref="AW73">SUM(IF(($C48:$C64=$C73)*(AW48:AW64&gt;0),$BJ48:$BJ64),0)</f>
        <v>0</v>
      </c>
      <c r="AX73" s="44" cm="1">
        <f t="array" ref="AX73">SUM(IF(($C48:$C64=$C73)*(AX48:AX64&gt;0),$BJ48:$BJ64),0)</f>
        <v>0</v>
      </c>
      <c r="AY73" s="44" cm="1">
        <f t="array" ref="AY73">SUM(IF(($C48:$C64=$C73)*(AY48:AY64&gt;0),$BJ48:$BJ64),0)</f>
        <v>0</v>
      </c>
      <c r="AZ73" s="44" cm="1">
        <f t="array" ref="AZ73">SUM(IF(($C48:$C64=$C73)*(AZ48:AZ64&gt;0),$BJ48:$BJ64),0)</f>
        <v>0</v>
      </c>
      <c r="BA73" s="44" cm="1">
        <f t="array" ref="BA73">SUM(IF(($C48:$C64=$C73)*(BA48:BA64&gt;0),$BJ48:$BJ64),0)</f>
        <v>0</v>
      </c>
      <c r="BB73" s="44" cm="1">
        <f t="array" ref="BB73">SUM(IF(($C48:$C64=$C73)*(BB48:BB64&gt;0),$BJ48:$BJ64),0)</f>
        <v>0</v>
      </c>
      <c r="BC73" s="44" cm="1">
        <f t="array" ref="BC73">SUM(IF(($C48:$C64=$C73)*(BC48:BC64&gt;0),$BJ48:$BJ64),0)</f>
        <v>0</v>
      </c>
      <c r="BD73" s="44" cm="1">
        <f t="array" ref="BD73">SUM(IF(($C48:$C64=$C73)*(BD48:BD64&gt;0),$BJ48:$BJ64),0)</f>
        <v>0</v>
      </c>
      <c r="BE73" s="44" cm="1">
        <f t="array" ref="BE73">SUM(IF(($C48:$C64=$C73)*(BE48:BE64&gt;0),$BJ48:$BJ64),0)</f>
        <v>0</v>
      </c>
      <c r="BF73" s="44" cm="1">
        <f t="array" ref="BF73">SUM(IF(($C48:$C64=$C73)*(BF48:BF64&gt;0),$BJ48:$BJ64),0)</f>
        <v>0</v>
      </c>
      <c r="BG73" s="44" cm="1">
        <f t="array" ref="BG73">SUM(IF(($C48:$C64=$C73)*(BG48:BG64&gt;0),$BJ48:$BJ64),0)</f>
        <v>0</v>
      </c>
      <c r="BH73" s="44" cm="1">
        <f t="array" ref="BH73">SUM(IF(($C48:$C64=$C73)*(BH48:BH64&gt;0),$BJ48:$BJ64),0)</f>
        <v>0</v>
      </c>
    </row>
    <row r="74" spans="1:67" x14ac:dyDescent="0.2">
      <c r="A74" s="39"/>
      <c r="B74" s="236"/>
      <c r="C74" s="40" t="s">
        <v>13</v>
      </c>
      <c r="D74" s="43"/>
      <c r="E74" s="44">
        <f t="shared" ref="E74:AJ74" si="21">IFERROR(VLOOKUP(E47,$A$240:$C$252,3,FALSE),0)</f>
        <v>52</v>
      </c>
      <c r="F74" s="44">
        <f t="shared" si="21"/>
        <v>0</v>
      </c>
      <c r="G74" s="44">
        <f t="shared" si="21"/>
        <v>0</v>
      </c>
      <c r="H74" s="44">
        <f t="shared" si="21"/>
        <v>0</v>
      </c>
      <c r="I74" s="44">
        <f t="shared" si="21"/>
        <v>0</v>
      </c>
      <c r="J74" s="44">
        <f t="shared" si="21"/>
        <v>0</v>
      </c>
      <c r="K74" s="44">
        <f t="shared" si="21"/>
        <v>0</v>
      </c>
      <c r="L74" s="44">
        <f t="shared" si="21"/>
        <v>0</v>
      </c>
      <c r="M74" s="44">
        <f t="shared" si="21"/>
        <v>0</v>
      </c>
      <c r="N74" s="44">
        <f t="shared" si="21"/>
        <v>0</v>
      </c>
      <c r="O74" s="44">
        <f t="shared" si="21"/>
        <v>0</v>
      </c>
      <c r="P74" s="44">
        <f t="shared" si="21"/>
        <v>0</v>
      </c>
      <c r="Q74" s="44">
        <f t="shared" si="21"/>
        <v>0</v>
      </c>
      <c r="R74" s="44">
        <f t="shared" si="21"/>
        <v>0</v>
      </c>
      <c r="S74" s="44">
        <f t="shared" si="21"/>
        <v>0</v>
      </c>
      <c r="T74" s="44">
        <f t="shared" si="21"/>
        <v>0</v>
      </c>
      <c r="U74" s="44">
        <f t="shared" si="21"/>
        <v>0</v>
      </c>
      <c r="V74" s="44">
        <f t="shared" si="21"/>
        <v>0</v>
      </c>
      <c r="W74" s="44">
        <f t="shared" si="21"/>
        <v>0</v>
      </c>
      <c r="X74" s="44">
        <f t="shared" si="21"/>
        <v>0</v>
      </c>
      <c r="Y74" s="44">
        <f t="shared" si="21"/>
        <v>0</v>
      </c>
      <c r="Z74" s="44">
        <f t="shared" si="21"/>
        <v>0</v>
      </c>
      <c r="AA74" s="44">
        <f t="shared" si="21"/>
        <v>0</v>
      </c>
      <c r="AB74" s="44">
        <f t="shared" si="21"/>
        <v>0</v>
      </c>
      <c r="AC74" s="44">
        <f t="shared" si="21"/>
        <v>0</v>
      </c>
      <c r="AD74" s="44">
        <f t="shared" si="21"/>
        <v>0</v>
      </c>
      <c r="AE74" s="44">
        <f t="shared" si="21"/>
        <v>0</v>
      </c>
      <c r="AF74" s="44">
        <f t="shared" si="21"/>
        <v>0</v>
      </c>
      <c r="AG74" s="44">
        <f t="shared" si="21"/>
        <v>0</v>
      </c>
      <c r="AH74" s="44">
        <f t="shared" si="21"/>
        <v>0</v>
      </c>
      <c r="AI74" s="44">
        <f t="shared" si="21"/>
        <v>0</v>
      </c>
      <c r="AJ74" s="44">
        <f t="shared" si="21"/>
        <v>0</v>
      </c>
      <c r="AK74" s="44">
        <f t="shared" ref="AK74:BH74" si="22">IFERROR(VLOOKUP(AK47,$A$240:$C$252,3,FALSE),0)</f>
        <v>0</v>
      </c>
      <c r="AL74" s="44">
        <f t="shared" si="22"/>
        <v>0</v>
      </c>
      <c r="AM74" s="44">
        <f t="shared" si="22"/>
        <v>0</v>
      </c>
      <c r="AN74" s="44">
        <f t="shared" si="22"/>
        <v>0</v>
      </c>
      <c r="AO74" s="44">
        <f t="shared" si="22"/>
        <v>0</v>
      </c>
      <c r="AP74" s="44">
        <f t="shared" si="22"/>
        <v>0</v>
      </c>
      <c r="AQ74" s="44">
        <f t="shared" si="22"/>
        <v>0</v>
      </c>
      <c r="AR74" s="44">
        <f t="shared" si="22"/>
        <v>0</v>
      </c>
      <c r="AS74" s="44">
        <f t="shared" si="22"/>
        <v>0</v>
      </c>
      <c r="AT74" s="44">
        <f t="shared" si="22"/>
        <v>0</v>
      </c>
      <c r="AU74" s="44">
        <f t="shared" si="22"/>
        <v>0</v>
      </c>
      <c r="AV74" s="44">
        <f t="shared" si="22"/>
        <v>0</v>
      </c>
      <c r="AW74" s="44">
        <f t="shared" si="22"/>
        <v>0</v>
      </c>
      <c r="AX74" s="44">
        <f t="shared" si="22"/>
        <v>0</v>
      </c>
      <c r="AY74" s="44">
        <f t="shared" si="22"/>
        <v>0</v>
      </c>
      <c r="AZ74" s="44">
        <f t="shared" si="22"/>
        <v>0</v>
      </c>
      <c r="BA74" s="44">
        <f t="shared" si="22"/>
        <v>0</v>
      </c>
      <c r="BB74" s="44">
        <f t="shared" si="22"/>
        <v>0</v>
      </c>
      <c r="BC74" s="44">
        <f t="shared" si="22"/>
        <v>0</v>
      </c>
      <c r="BD74" s="44">
        <f t="shared" si="22"/>
        <v>0</v>
      </c>
      <c r="BE74" s="44">
        <f t="shared" si="22"/>
        <v>0</v>
      </c>
      <c r="BF74" s="44">
        <f t="shared" si="22"/>
        <v>0</v>
      </c>
      <c r="BG74" s="44">
        <f t="shared" si="22"/>
        <v>0</v>
      </c>
      <c r="BH74" s="44">
        <f t="shared" si="22"/>
        <v>0</v>
      </c>
      <c r="BL74" s="44">
        <f t="shared" ref="BL74:BL79" si="23">SUM(E74:BH74)</f>
        <v>52</v>
      </c>
      <c r="BM74" s="44">
        <f>SUMIF($E45:$BH45,BM72,$E74:$BH74)</f>
        <v>52</v>
      </c>
      <c r="BN74" s="44">
        <f>SUMIF($E45:$BH45,BN72,$E74:$BH74)</f>
        <v>0</v>
      </c>
      <c r="BO74" s="44">
        <f>SUMIF($E45:$BH45,BO72,$E74:$BH74)</f>
        <v>0</v>
      </c>
    </row>
    <row r="75" spans="1:67" x14ac:dyDescent="0.2">
      <c r="A75" s="39"/>
      <c r="B75" s="237"/>
      <c r="C75" s="40" t="s">
        <v>14</v>
      </c>
      <c r="D75" s="43"/>
      <c r="E75" s="44">
        <f t="shared" ref="E75:AJ75" si="24">E69*E74</f>
        <v>3920.8</v>
      </c>
      <c r="F75" s="44">
        <f t="shared" si="24"/>
        <v>0</v>
      </c>
      <c r="G75" s="44">
        <f t="shared" si="24"/>
        <v>0</v>
      </c>
      <c r="H75" s="44">
        <f t="shared" si="24"/>
        <v>0</v>
      </c>
      <c r="I75" s="44">
        <f t="shared" si="24"/>
        <v>0</v>
      </c>
      <c r="J75" s="44">
        <f t="shared" si="24"/>
        <v>0</v>
      </c>
      <c r="K75" s="44">
        <f t="shared" si="24"/>
        <v>0</v>
      </c>
      <c r="L75" s="44">
        <f t="shared" si="24"/>
        <v>0</v>
      </c>
      <c r="M75" s="44">
        <f t="shared" si="24"/>
        <v>0</v>
      </c>
      <c r="N75" s="44">
        <f t="shared" si="24"/>
        <v>0</v>
      </c>
      <c r="O75" s="44">
        <f t="shared" si="24"/>
        <v>0</v>
      </c>
      <c r="P75" s="44">
        <f t="shared" si="24"/>
        <v>0</v>
      </c>
      <c r="Q75" s="44">
        <f t="shared" si="24"/>
        <v>0</v>
      </c>
      <c r="R75" s="44">
        <f t="shared" si="24"/>
        <v>0</v>
      </c>
      <c r="S75" s="44">
        <f t="shared" si="24"/>
        <v>0</v>
      </c>
      <c r="T75" s="44">
        <f t="shared" si="24"/>
        <v>0</v>
      </c>
      <c r="U75" s="44">
        <f t="shared" si="24"/>
        <v>0</v>
      </c>
      <c r="V75" s="44">
        <f t="shared" si="24"/>
        <v>0</v>
      </c>
      <c r="W75" s="44">
        <f t="shared" si="24"/>
        <v>0</v>
      </c>
      <c r="X75" s="44">
        <f t="shared" si="24"/>
        <v>0</v>
      </c>
      <c r="Y75" s="44">
        <f t="shared" si="24"/>
        <v>0</v>
      </c>
      <c r="Z75" s="44">
        <f t="shared" si="24"/>
        <v>0</v>
      </c>
      <c r="AA75" s="44">
        <f t="shared" si="24"/>
        <v>0</v>
      </c>
      <c r="AB75" s="44">
        <f t="shared" si="24"/>
        <v>0</v>
      </c>
      <c r="AC75" s="44">
        <f t="shared" si="24"/>
        <v>0</v>
      </c>
      <c r="AD75" s="44">
        <f t="shared" si="24"/>
        <v>0</v>
      </c>
      <c r="AE75" s="44">
        <f t="shared" si="24"/>
        <v>0</v>
      </c>
      <c r="AF75" s="44">
        <f t="shared" si="24"/>
        <v>0</v>
      </c>
      <c r="AG75" s="44">
        <f t="shared" si="24"/>
        <v>0</v>
      </c>
      <c r="AH75" s="44">
        <f t="shared" si="24"/>
        <v>0</v>
      </c>
      <c r="AI75" s="44">
        <f t="shared" si="24"/>
        <v>0</v>
      </c>
      <c r="AJ75" s="44">
        <f t="shared" si="24"/>
        <v>0</v>
      </c>
      <c r="AK75" s="44">
        <f t="shared" ref="AK75:BH75" si="25">AK69*AK74</f>
        <v>0</v>
      </c>
      <c r="AL75" s="44">
        <f t="shared" si="25"/>
        <v>0</v>
      </c>
      <c r="AM75" s="44">
        <f t="shared" si="25"/>
        <v>0</v>
      </c>
      <c r="AN75" s="44">
        <f t="shared" si="25"/>
        <v>0</v>
      </c>
      <c r="AO75" s="44">
        <f t="shared" si="25"/>
        <v>0</v>
      </c>
      <c r="AP75" s="44">
        <f t="shared" si="25"/>
        <v>0</v>
      </c>
      <c r="AQ75" s="44">
        <f t="shared" si="25"/>
        <v>0</v>
      </c>
      <c r="AR75" s="44">
        <f t="shared" si="25"/>
        <v>0</v>
      </c>
      <c r="AS75" s="44">
        <f t="shared" si="25"/>
        <v>0</v>
      </c>
      <c r="AT75" s="44">
        <f t="shared" si="25"/>
        <v>0</v>
      </c>
      <c r="AU75" s="44">
        <f t="shared" si="25"/>
        <v>0</v>
      </c>
      <c r="AV75" s="44">
        <f t="shared" si="25"/>
        <v>0</v>
      </c>
      <c r="AW75" s="44">
        <f t="shared" si="25"/>
        <v>0</v>
      </c>
      <c r="AX75" s="44">
        <f t="shared" si="25"/>
        <v>0</v>
      </c>
      <c r="AY75" s="44">
        <f t="shared" si="25"/>
        <v>0</v>
      </c>
      <c r="AZ75" s="44">
        <f t="shared" si="25"/>
        <v>0</v>
      </c>
      <c r="BA75" s="44">
        <f t="shared" si="25"/>
        <v>0</v>
      </c>
      <c r="BB75" s="44">
        <f t="shared" si="25"/>
        <v>0</v>
      </c>
      <c r="BC75" s="44">
        <f t="shared" si="25"/>
        <v>0</v>
      </c>
      <c r="BD75" s="44">
        <f t="shared" si="25"/>
        <v>0</v>
      </c>
      <c r="BE75" s="44">
        <f t="shared" si="25"/>
        <v>0</v>
      </c>
      <c r="BF75" s="44">
        <f t="shared" si="25"/>
        <v>0</v>
      </c>
      <c r="BG75" s="44">
        <f t="shared" si="25"/>
        <v>0</v>
      </c>
      <c r="BH75" s="44">
        <f t="shared" si="25"/>
        <v>0</v>
      </c>
      <c r="BL75" s="44">
        <f t="shared" si="23"/>
        <v>3920.8</v>
      </c>
      <c r="BM75" s="44">
        <f>SUMIF($E45:$BH45,BM72,$E75:$BH75)</f>
        <v>3920.8</v>
      </c>
      <c r="BN75" s="44">
        <f>SUMIF($E45:$BH45,BN72,$E75:$BH75)</f>
        <v>0</v>
      </c>
      <c r="BO75" s="44">
        <f>SUMIF($E45:$BH45,BO72,$E75:$BH75)</f>
        <v>0</v>
      </c>
    </row>
    <row r="76" spans="1:67" x14ac:dyDescent="0.2">
      <c r="A76" s="105"/>
      <c r="B76" s="103"/>
      <c r="C76" s="107" t="s">
        <v>43</v>
      </c>
      <c r="D76" s="41"/>
      <c r="E76" s="108">
        <f t="shared" ref="E76:AJ76" si="26">E70*E74</f>
        <v>2.0583333333333345</v>
      </c>
      <c r="F76" s="108">
        <f t="shared" si="26"/>
        <v>0</v>
      </c>
      <c r="G76" s="108">
        <f t="shared" si="26"/>
        <v>0</v>
      </c>
      <c r="H76" s="108">
        <f t="shared" si="26"/>
        <v>0</v>
      </c>
      <c r="I76" s="108">
        <f t="shared" si="26"/>
        <v>0</v>
      </c>
      <c r="J76" s="108">
        <f t="shared" si="26"/>
        <v>0</v>
      </c>
      <c r="K76" s="108">
        <f t="shared" si="26"/>
        <v>0</v>
      </c>
      <c r="L76" s="108">
        <f t="shared" si="26"/>
        <v>0</v>
      </c>
      <c r="M76" s="108">
        <f t="shared" si="26"/>
        <v>0</v>
      </c>
      <c r="N76" s="108">
        <f t="shared" si="26"/>
        <v>0</v>
      </c>
      <c r="O76" s="108">
        <f t="shared" si="26"/>
        <v>0</v>
      </c>
      <c r="P76" s="108">
        <f t="shared" si="26"/>
        <v>0</v>
      </c>
      <c r="Q76" s="108">
        <f t="shared" si="26"/>
        <v>0</v>
      </c>
      <c r="R76" s="108">
        <f t="shared" si="26"/>
        <v>0</v>
      </c>
      <c r="S76" s="108">
        <f t="shared" si="26"/>
        <v>0</v>
      </c>
      <c r="T76" s="108">
        <f t="shared" si="26"/>
        <v>0</v>
      </c>
      <c r="U76" s="108">
        <f t="shared" si="26"/>
        <v>0</v>
      </c>
      <c r="V76" s="108">
        <f t="shared" si="26"/>
        <v>0</v>
      </c>
      <c r="W76" s="108">
        <f t="shared" si="26"/>
        <v>0</v>
      </c>
      <c r="X76" s="108">
        <f t="shared" si="26"/>
        <v>0</v>
      </c>
      <c r="Y76" s="108">
        <f t="shared" si="26"/>
        <v>0</v>
      </c>
      <c r="Z76" s="108">
        <f t="shared" si="26"/>
        <v>0</v>
      </c>
      <c r="AA76" s="108">
        <f t="shared" si="26"/>
        <v>0</v>
      </c>
      <c r="AB76" s="108">
        <f t="shared" si="26"/>
        <v>0</v>
      </c>
      <c r="AC76" s="108">
        <f t="shared" si="26"/>
        <v>0</v>
      </c>
      <c r="AD76" s="108">
        <f t="shared" si="26"/>
        <v>0</v>
      </c>
      <c r="AE76" s="108">
        <f t="shared" si="26"/>
        <v>0</v>
      </c>
      <c r="AF76" s="108">
        <f t="shared" si="26"/>
        <v>0</v>
      </c>
      <c r="AG76" s="108">
        <f t="shared" si="26"/>
        <v>0</v>
      </c>
      <c r="AH76" s="108">
        <f t="shared" si="26"/>
        <v>0</v>
      </c>
      <c r="AI76" s="108">
        <f t="shared" si="26"/>
        <v>0</v>
      </c>
      <c r="AJ76" s="108">
        <f t="shared" si="26"/>
        <v>0</v>
      </c>
      <c r="AK76" s="108">
        <f t="shared" ref="AK76:BH76" si="27">AK70*AK74</f>
        <v>0</v>
      </c>
      <c r="AL76" s="108">
        <f t="shared" si="27"/>
        <v>0</v>
      </c>
      <c r="AM76" s="108">
        <f t="shared" si="27"/>
        <v>0</v>
      </c>
      <c r="AN76" s="108">
        <f t="shared" si="27"/>
        <v>0</v>
      </c>
      <c r="AO76" s="108">
        <f t="shared" si="27"/>
        <v>0</v>
      </c>
      <c r="AP76" s="108">
        <f t="shared" si="27"/>
        <v>0</v>
      </c>
      <c r="AQ76" s="108">
        <f t="shared" si="27"/>
        <v>0</v>
      </c>
      <c r="AR76" s="108">
        <f t="shared" si="27"/>
        <v>0</v>
      </c>
      <c r="AS76" s="108">
        <f t="shared" si="27"/>
        <v>0</v>
      </c>
      <c r="AT76" s="108">
        <f t="shared" si="27"/>
        <v>0</v>
      </c>
      <c r="AU76" s="108">
        <f t="shared" si="27"/>
        <v>0</v>
      </c>
      <c r="AV76" s="108">
        <f t="shared" si="27"/>
        <v>0</v>
      </c>
      <c r="AW76" s="108">
        <f t="shared" si="27"/>
        <v>0</v>
      </c>
      <c r="AX76" s="108">
        <f t="shared" si="27"/>
        <v>0</v>
      </c>
      <c r="AY76" s="108">
        <f t="shared" si="27"/>
        <v>0</v>
      </c>
      <c r="AZ76" s="108">
        <f t="shared" si="27"/>
        <v>0</v>
      </c>
      <c r="BA76" s="108">
        <f t="shared" si="27"/>
        <v>0</v>
      </c>
      <c r="BB76" s="108">
        <f t="shared" si="27"/>
        <v>0</v>
      </c>
      <c r="BC76" s="108">
        <f t="shared" si="27"/>
        <v>0</v>
      </c>
      <c r="BD76" s="108">
        <f t="shared" si="27"/>
        <v>0</v>
      </c>
      <c r="BE76" s="108">
        <f t="shared" si="27"/>
        <v>0</v>
      </c>
      <c r="BF76" s="108">
        <f t="shared" si="27"/>
        <v>0</v>
      </c>
      <c r="BG76" s="108">
        <f t="shared" si="27"/>
        <v>0</v>
      </c>
      <c r="BH76" s="108">
        <f t="shared" si="27"/>
        <v>0</v>
      </c>
      <c r="BL76" s="108">
        <f t="shared" si="23"/>
        <v>2.0583333333333345</v>
      </c>
      <c r="BM76" s="108">
        <f>SUMIF($E45:$BH45,BM72,$E76:$BH76)</f>
        <v>2.0583333333333345</v>
      </c>
      <c r="BN76" s="108">
        <f>SUMIF($E45:$BH45,BN72,$E76:$BH76)</f>
        <v>0</v>
      </c>
      <c r="BO76" s="108">
        <f>SUMIF($E45:$BH45,BO72,$E76:$BH76)</f>
        <v>0</v>
      </c>
    </row>
    <row r="77" spans="1:67" x14ac:dyDescent="0.2">
      <c r="A77" s="105"/>
      <c r="B77" s="106"/>
      <c r="C77" s="107" t="str">
        <f>C71&amp;" per jaar"</f>
        <v>Halte per jaar</v>
      </c>
      <c r="D77" s="41"/>
      <c r="E77" s="44">
        <f t="shared" ref="E77:AJ77" si="28">E71*E74</f>
        <v>260</v>
      </c>
      <c r="F77" s="44">
        <f t="shared" si="28"/>
        <v>0</v>
      </c>
      <c r="G77" s="44">
        <f t="shared" si="28"/>
        <v>0</v>
      </c>
      <c r="H77" s="44">
        <f t="shared" si="28"/>
        <v>0</v>
      </c>
      <c r="I77" s="44">
        <f t="shared" si="28"/>
        <v>0</v>
      </c>
      <c r="J77" s="44">
        <f t="shared" si="28"/>
        <v>0</v>
      </c>
      <c r="K77" s="44">
        <f t="shared" si="28"/>
        <v>0</v>
      </c>
      <c r="L77" s="44">
        <f t="shared" si="28"/>
        <v>0</v>
      </c>
      <c r="M77" s="44">
        <f t="shared" si="28"/>
        <v>0</v>
      </c>
      <c r="N77" s="44">
        <f t="shared" si="28"/>
        <v>0</v>
      </c>
      <c r="O77" s="44">
        <f t="shared" si="28"/>
        <v>0</v>
      </c>
      <c r="P77" s="44">
        <f t="shared" si="28"/>
        <v>0</v>
      </c>
      <c r="Q77" s="44">
        <f t="shared" si="28"/>
        <v>0</v>
      </c>
      <c r="R77" s="44">
        <f t="shared" si="28"/>
        <v>0</v>
      </c>
      <c r="S77" s="44">
        <f t="shared" si="28"/>
        <v>0</v>
      </c>
      <c r="T77" s="44">
        <f t="shared" si="28"/>
        <v>0</v>
      </c>
      <c r="U77" s="44">
        <f t="shared" si="28"/>
        <v>0</v>
      </c>
      <c r="V77" s="44">
        <f t="shared" si="28"/>
        <v>0</v>
      </c>
      <c r="W77" s="44">
        <f t="shared" si="28"/>
        <v>0</v>
      </c>
      <c r="X77" s="44">
        <f t="shared" si="28"/>
        <v>0</v>
      </c>
      <c r="Y77" s="44">
        <f t="shared" si="28"/>
        <v>0</v>
      </c>
      <c r="Z77" s="44">
        <f t="shared" si="28"/>
        <v>0</v>
      </c>
      <c r="AA77" s="44">
        <f t="shared" si="28"/>
        <v>0</v>
      </c>
      <c r="AB77" s="44">
        <f t="shared" si="28"/>
        <v>0</v>
      </c>
      <c r="AC77" s="44">
        <f t="shared" si="28"/>
        <v>0</v>
      </c>
      <c r="AD77" s="44">
        <f t="shared" si="28"/>
        <v>0</v>
      </c>
      <c r="AE77" s="44">
        <f t="shared" si="28"/>
        <v>0</v>
      </c>
      <c r="AF77" s="44">
        <f t="shared" si="28"/>
        <v>0</v>
      </c>
      <c r="AG77" s="44">
        <f t="shared" si="28"/>
        <v>0</v>
      </c>
      <c r="AH77" s="44">
        <f t="shared" si="28"/>
        <v>0</v>
      </c>
      <c r="AI77" s="44">
        <f t="shared" si="28"/>
        <v>0</v>
      </c>
      <c r="AJ77" s="44">
        <f t="shared" si="28"/>
        <v>0</v>
      </c>
      <c r="AK77" s="44">
        <f t="shared" ref="AK77:BH77" si="29">AK71*AK74</f>
        <v>0</v>
      </c>
      <c r="AL77" s="44">
        <f t="shared" si="29"/>
        <v>0</v>
      </c>
      <c r="AM77" s="44">
        <f t="shared" si="29"/>
        <v>0</v>
      </c>
      <c r="AN77" s="44">
        <f t="shared" si="29"/>
        <v>0</v>
      </c>
      <c r="AO77" s="44">
        <f t="shared" si="29"/>
        <v>0</v>
      </c>
      <c r="AP77" s="44">
        <f t="shared" si="29"/>
        <v>0</v>
      </c>
      <c r="AQ77" s="44">
        <f t="shared" si="29"/>
        <v>0</v>
      </c>
      <c r="AR77" s="44">
        <f t="shared" si="29"/>
        <v>0</v>
      </c>
      <c r="AS77" s="44">
        <f t="shared" si="29"/>
        <v>0</v>
      </c>
      <c r="AT77" s="44">
        <f t="shared" si="29"/>
        <v>0</v>
      </c>
      <c r="AU77" s="44">
        <f t="shared" si="29"/>
        <v>0</v>
      </c>
      <c r="AV77" s="44">
        <f t="shared" si="29"/>
        <v>0</v>
      </c>
      <c r="AW77" s="44">
        <f t="shared" si="29"/>
        <v>0</v>
      </c>
      <c r="AX77" s="44">
        <f t="shared" si="29"/>
        <v>0</v>
      </c>
      <c r="AY77" s="44">
        <f t="shared" si="29"/>
        <v>0</v>
      </c>
      <c r="AZ77" s="44">
        <f t="shared" si="29"/>
        <v>0</v>
      </c>
      <c r="BA77" s="44">
        <f t="shared" si="29"/>
        <v>0</v>
      </c>
      <c r="BB77" s="44">
        <f t="shared" si="29"/>
        <v>0</v>
      </c>
      <c r="BC77" s="44">
        <f t="shared" si="29"/>
        <v>0</v>
      </c>
      <c r="BD77" s="44">
        <f t="shared" si="29"/>
        <v>0</v>
      </c>
      <c r="BE77" s="44">
        <f t="shared" si="29"/>
        <v>0</v>
      </c>
      <c r="BF77" s="44">
        <f t="shared" si="29"/>
        <v>0</v>
      </c>
      <c r="BG77" s="44">
        <f t="shared" si="29"/>
        <v>0</v>
      </c>
      <c r="BH77" s="44">
        <f t="shared" si="29"/>
        <v>0</v>
      </c>
      <c r="BL77" s="44">
        <f t="shared" si="23"/>
        <v>260</v>
      </c>
      <c r="BM77" s="44">
        <f>SUMIF($E45:$BH45,BM72,$E77:$BH77)</f>
        <v>260</v>
      </c>
      <c r="BN77" s="44">
        <f>SUMIF($E45:$BH45,BN72,$E77:$BH77)</f>
        <v>0</v>
      </c>
      <c r="BO77" s="44">
        <f>SUMIF($E45:$BH45,BO72,$E77:$BH77)</f>
        <v>0</v>
      </c>
    </row>
    <row r="78" spans="1:67" x14ac:dyDescent="0.2">
      <c r="A78" s="105"/>
      <c r="B78" s="106"/>
      <c r="C78" s="107" t="str">
        <f>C72&amp;" per jaar"</f>
        <v>Basis per jaar</v>
      </c>
      <c r="D78" s="41"/>
      <c r="E78" s="44">
        <f t="shared" ref="E78:AJ78" si="30">E72*E74</f>
        <v>260</v>
      </c>
      <c r="F78" s="44">
        <f t="shared" si="30"/>
        <v>0</v>
      </c>
      <c r="G78" s="44">
        <f t="shared" si="30"/>
        <v>0</v>
      </c>
      <c r="H78" s="44">
        <f t="shared" si="30"/>
        <v>0</v>
      </c>
      <c r="I78" s="44">
        <f t="shared" si="30"/>
        <v>0</v>
      </c>
      <c r="J78" s="44">
        <f t="shared" si="30"/>
        <v>0</v>
      </c>
      <c r="K78" s="44">
        <f t="shared" si="30"/>
        <v>0</v>
      </c>
      <c r="L78" s="44">
        <f t="shared" si="30"/>
        <v>0</v>
      </c>
      <c r="M78" s="44">
        <f t="shared" si="30"/>
        <v>0</v>
      </c>
      <c r="N78" s="44">
        <f t="shared" si="30"/>
        <v>0</v>
      </c>
      <c r="O78" s="44">
        <f t="shared" si="30"/>
        <v>0</v>
      </c>
      <c r="P78" s="44">
        <f t="shared" si="30"/>
        <v>0</v>
      </c>
      <c r="Q78" s="44">
        <f t="shared" si="30"/>
        <v>0</v>
      </c>
      <c r="R78" s="44">
        <f t="shared" si="30"/>
        <v>0</v>
      </c>
      <c r="S78" s="44">
        <f t="shared" si="30"/>
        <v>0</v>
      </c>
      <c r="T78" s="44">
        <f t="shared" si="30"/>
        <v>0</v>
      </c>
      <c r="U78" s="44">
        <f t="shared" si="30"/>
        <v>0</v>
      </c>
      <c r="V78" s="44">
        <f t="shared" si="30"/>
        <v>0</v>
      </c>
      <c r="W78" s="44">
        <f t="shared" si="30"/>
        <v>0</v>
      </c>
      <c r="X78" s="44">
        <f t="shared" si="30"/>
        <v>0</v>
      </c>
      <c r="Y78" s="44">
        <f t="shared" si="30"/>
        <v>0</v>
      </c>
      <c r="Z78" s="44">
        <f t="shared" si="30"/>
        <v>0</v>
      </c>
      <c r="AA78" s="44">
        <f t="shared" si="30"/>
        <v>0</v>
      </c>
      <c r="AB78" s="44">
        <f t="shared" si="30"/>
        <v>0</v>
      </c>
      <c r="AC78" s="44">
        <f t="shared" si="30"/>
        <v>0</v>
      </c>
      <c r="AD78" s="44">
        <f t="shared" si="30"/>
        <v>0</v>
      </c>
      <c r="AE78" s="44">
        <f t="shared" si="30"/>
        <v>0</v>
      </c>
      <c r="AF78" s="44">
        <f t="shared" si="30"/>
        <v>0</v>
      </c>
      <c r="AG78" s="44">
        <f t="shared" si="30"/>
        <v>0</v>
      </c>
      <c r="AH78" s="44">
        <f t="shared" si="30"/>
        <v>0</v>
      </c>
      <c r="AI78" s="44">
        <f t="shared" si="30"/>
        <v>0</v>
      </c>
      <c r="AJ78" s="44">
        <f t="shared" si="30"/>
        <v>0</v>
      </c>
      <c r="AK78" s="44">
        <f t="shared" ref="AK78:BH78" si="31">AK72*AK74</f>
        <v>0</v>
      </c>
      <c r="AL78" s="44">
        <f t="shared" si="31"/>
        <v>0</v>
      </c>
      <c r="AM78" s="44">
        <f t="shared" si="31"/>
        <v>0</v>
      </c>
      <c r="AN78" s="44">
        <f t="shared" si="31"/>
        <v>0</v>
      </c>
      <c r="AO78" s="44">
        <f t="shared" si="31"/>
        <v>0</v>
      </c>
      <c r="AP78" s="44">
        <f t="shared" si="31"/>
        <v>0</v>
      </c>
      <c r="AQ78" s="44">
        <f t="shared" si="31"/>
        <v>0</v>
      </c>
      <c r="AR78" s="44">
        <f t="shared" si="31"/>
        <v>0</v>
      </c>
      <c r="AS78" s="44">
        <f t="shared" si="31"/>
        <v>0</v>
      </c>
      <c r="AT78" s="44">
        <f t="shared" si="31"/>
        <v>0</v>
      </c>
      <c r="AU78" s="44">
        <f t="shared" si="31"/>
        <v>0</v>
      </c>
      <c r="AV78" s="44">
        <f t="shared" si="31"/>
        <v>0</v>
      </c>
      <c r="AW78" s="44">
        <f t="shared" si="31"/>
        <v>0</v>
      </c>
      <c r="AX78" s="44">
        <f t="shared" si="31"/>
        <v>0</v>
      </c>
      <c r="AY78" s="44">
        <f t="shared" si="31"/>
        <v>0</v>
      </c>
      <c r="AZ78" s="44">
        <f t="shared" si="31"/>
        <v>0</v>
      </c>
      <c r="BA78" s="44">
        <f t="shared" si="31"/>
        <v>0</v>
      </c>
      <c r="BB78" s="44">
        <f t="shared" si="31"/>
        <v>0</v>
      </c>
      <c r="BC78" s="44">
        <f t="shared" si="31"/>
        <v>0</v>
      </c>
      <c r="BD78" s="44">
        <f t="shared" si="31"/>
        <v>0</v>
      </c>
      <c r="BE78" s="44">
        <f t="shared" si="31"/>
        <v>0</v>
      </c>
      <c r="BF78" s="44">
        <f t="shared" si="31"/>
        <v>0</v>
      </c>
      <c r="BG78" s="44">
        <f t="shared" si="31"/>
        <v>0</v>
      </c>
      <c r="BH78" s="44">
        <f t="shared" si="31"/>
        <v>0</v>
      </c>
      <c r="BL78" s="44">
        <f t="shared" si="23"/>
        <v>260</v>
      </c>
      <c r="BM78" s="44">
        <f>SUMIF($E45:$BH45,BM72,$E78:$BH78)</f>
        <v>260</v>
      </c>
      <c r="BN78" s="44">
        <f>SUMIF($E45:$BH45,BN72,$E78:$BH78)</f>
        <v>0</v>
      </c>
      <c r="BO78" s="44">
        <f>SUMIF($E45:$BH45,BO72,$E78:$BH78)</f>
        <v>0</v>
      </c>
    </row>
    <row r="79" spans="1:67" x14ac:dyDescent="0.2">
      <c r="A79" s="105"/>
      <c r="B79" s="106"/>
      <c r="C79" s="107" t="str">
        <f>C73&amp;" per jaar"</f>
        <v>Plus per jaar</v>
      </c>
      <c r="D79" s="41"/>
      <c r="E79" s="44">
        <f t="shared" ref="E79:AJ79" si="32">E73*E74</f>
        <v>0</v>
      </c>
      <c r="F79" s="44">
        <f t="shared" si="32"/>
        <v>0</v>
      </c>
      <c r="G79" s="44">
        <f t="shared" si="32"/>
        <v>0</v>
      </c>
      <c r="H79" s="44">
        <f t="shared" si="32"/>
        <v>0</v>
      </c>
      <c r="I79" s="44">
        <f t="shared" si="32"/>
        <v>0</v>
      </c>
      <c r="J79" s="44">
        <f t="shared" si="32"/>
        <v>0</v>
      </c>
      <c r="K79" s="44">
        <f t="shared" si="32"/>
        <v>0</v>
      </c>
      <c r="L79" s="44">
        <f t="shared" si="32"/>
        <v>0</v>
      </c>
      <c r="M79" s="44">
        <f t="shared" si="32"/>
        <v>0</v>
      </c>
      <c r="N79" s="44">
        <f t="shared" si="32"/>
        <v>0</v>
      </c>
      <c r="O79" s="44">
        <f t="shared" si="32"/>
        <v>0</v>
      </c>
      <c r="P79" s="44">
        <f t="shared" si="32"/>
        <v>0</v>
      </c>
      <c r="Q79" s="44">
        <f t="shared" si="32"/>
        <v>0</v>
      </c>
      <c r="R79" s="44">
        <f t="shared" si="32"/>
        <v>0</v>
      </c>
      <c r="S79" s="44">
        <f t="shared" si="32"/>
        <v>0</v>
      </c>
      <c r="T79" s="44">
        <f t="shared" si="32"/>
        <v>0</v>
      </c>
      <c r="U79" s="44">
        <f t="shared" si="32"/>
        <v>0</v>
      </c>
      <c r="V79" s="44">
        <f t="shared" si="32"/>
        <v>0</v>
      </c>
      <c r="W79" s="44">
        <f t="shared" si="32"/>
        <v>0</v>
      </c>
      <c r="X79" s="44">
        <f t="shared" si="32"/>
        <v>0</v>
      </c>
      <c r="Y79" s="44">
        <f t="shared" si="32"/>
        <v>0</v>
      </c>
      <c r="Z79" s="44">
        <f t="shared" si="32"/>
        <v>0</v>
      </c>
      <c r="AA79" s="44">
        <f t="shared" si="32"/>
        <v>0</v>
      </c>
      <c r="AB79" s="44">
        <f t="shared" si="32"/>
        <v>0</v>
      </c>
      <c r="AC79" s="44">
        <f t="shared" si="32"/>
        <v>0</v>
      </c>
      <c r="AD79" s="44">
        <f t="shared" si="32"/>
        <v>0</v>
      </c>
      <c r="AE79" s="44">
        <f t="shared" si="32"/>
        <v>0</v>
      </c>
      <c r="AF79" s="44">
        <f t="shared" si="32"/>
        <v>0</v>
      </c>
      <c r="AG79" s="44">
        <f t="shared" si="32"/>
        <v>0</v>
      </c>
      <c r="AH79" s="44">
        <f t="shared" si="32"/>
        <v>0</v>
      </c>
      <c r="AI79" s="44">
        <f t="shared" si="32"/>
        <v>0</v>
      </c>
      <c r="AJ79" s="44">
        <f t="shared" si="32"/>
        <v>0</v>
      </c>
      <c r="AK79" s="44">
        <f t="shared" ref="AK79:BH79" si="33">AK73*AK74</f>
        <v>0</v>
      </c>
      <c r="AL79" s="44">
        <f t="shared" si="33"/>
        <v>0</v>
      </c>
      <c r="AM79" s="44">
        <f t="shared" si="33"/>
        <v>0</v>
      </c>
      <c r="AN79" s="44">
        <f t="shared" si="33"/>
        <v>0</v>
      </c>
      <c r="AO79" s="44">
        <f t="shared" si="33"/>
        <v>0</v>
      </c>
      <c r="AP79" s="44">
        <f t="shared" si="33"/>
        <v>0</v>
      </c>
      <c r="AQ79" s="44">
        <f t="shared" si="33"/>
        <v>0</v>
      </c>
      <c r="AR79" s="44">
        <f t="shared" si="33"/>
        <v>0</v>
      </c>
      <c r="AS79" s="44">
        <f t="shared" si="33"/>
        <v>0</v>
      </c>
      <c r="AT79" s="44">
        <f t="shared" si="33"/>
        <v>0</v>
      </c>
      <c r="AU79" s="44">
        <f t="shared" si="33"/>
        <v>0</v>
      </c>
      <c r="AV79" s="44">
        <f t="shared" si="33"/>
        <v>0</v>
      </c>
      <c r="AW79" s="44">
        <f t="shared" si="33"/>
        <v>0</v>
      </c>
      <c r="AX79" s="44">
        <f t="shared" si="33"/>
        <v>0</v>
      </c>
      <c r="AY79" s="44">
        <f t="shared" si="33"/>
        <v>0</v>
      </c>
      <c r="AZ79" s="44">
        <f t="shared" si="33"/>
        <v>0</v>
      </c>
      <c r="BA79" s="44">
        <f t="shared" si="33"/>
        <v>0</v>
      </c>
      <c r="BB79" s="44">
        <f t="shared" si="33"/>
        <v>0</v>
      </c>
      <c r="BC79" s="44">
        <f t="shared" si="33"/>
        <v>0</v>
      </c>
      <c r="BD79" s="44">
        <f t="shared" si="33"/>
        <v>0</v>
      </c>
      <c r="BE79" s="44">
        <f t="shared" si="33"/>
        <v>0</v>
      </c>
      <c r="BF79" s="44">
        <f t="shared" si="33"/>
        <v>0</v>
      </c>
      <c r="BG79" s="44">
        <f t="shared" si="33"/>
        <v>0</v>
      </c>
      <c r="BH79" s="44">
        <f t="shared" si="33"/>
        <v>0</v>
      </c>
      <c r="BL79" s="44">
        <f t="shared" si="23"/>
        <v>0</v>
      </c>
      <c r="BM79" s="44">
        <f>SUMIF($E45:$BH45,BM72,$E79:$BH79)</f>
        <v>0</v>
      </c>
      <c r="BN79" s="44">
        <f>SUMIF($E45:$BH45,BN72,$E79:$BH79)</f>
        <v>0</v>
      </c>
      <c r="BO79" s="44">
        <f>SUMIF($E45:$BH45,BO72,$E79:$BH79)</f>
        <v>0</v>
      </c>
    </row>
    <row r="80" spans="1:67" x14ac:dyDescent="0.2">
      <c r="B80" s="49"/>
      <c r="C80" s="46"/>
      <c r="D80" s="58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09"/>
      <c r="BG80" s="109"/>
      <c r="BH80" s="109"/>
    </row>
    <row r="81" spans="1:62" x14ac:dyDescent="0.2">
      <c r="A81" s="7" t="s">
        <v>75</v>
      </c>
      <c r="B81" s="7"/>
      <c r="C81" s="7"/>
      <c r="D81" s="7"/>
      <c r="F81" s="8"/>
      <c r="G81" s="9"/>
      <c r="H81" s="9"/>
      <c r="I81" s="9"/>
      <c r="K81" s="10"/>
      <c r="L81" s="10"/>
      <c r="M81" s="10"/>
      <c r="N81" s="10"/>
      <c r="O81" s="11"/>
      <c r="P81" s="11"/>
      <c r="Q81" s="11"/>
      <c r="S81" s="12"/>
      <c r="X81" s="9"/>
      <c r="Y81" s="9"/>
      <c r="Z81" s="9"/>
      <c r="AB81" s="6"/>
      <c r="AC81" s="9"/>
      <c r="AK81" s="6"/>
    </row>
    <row r="82" spans="1:62" x14ac:dyDescent="0.2">
      <c r="B82" s="13"/>
      <c r="C82" s="14"/>
      <c r="D82" s="14"/>
      <c r="E82" s="10"/>
      <c r="F82" s="10"/>
      <c r="G82" s="10"/>
      <c r="H82" s="10"/>
      <c r="I82" s="10"/>
      <c r="J82" s="10"/>
      <c r="K82" s="15"/>
      <c r="L82" s="15"/>
      <c r="M82" s="15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</row>
    <row r="83" spans="1:62" x14ac:dyDescent="0.2">
      <c r="A83" s="16"/>
      <c r="B83" s="7"/>
      <c r="C83" s="17"/>
      <c r="D83" s="18"/>
      <c r="E83" s="200" t="s">
        <v>78</v>
      </c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  <c r="AA83" s="200"/>
      <c r="AB83" s="200"/>
      <c r="AC83" s="200"/>
      <c r="AD83" s="200"/>
      <c r="AE83" s="200"/>
      <c r="AF83" s="200"/>
      <c r="AG83" s="200"/>
      <c r="AH83" s="200"/>
      <c r="AI83" s="200"/>
      <c r="AJ83" s="200"/>
      <c r="AK83" s="200"/>
      <c r="AL83" s="200"/>
      <c r="AM83" s="200"/>
      <c r="AN83" s="200"/>
      <c r="AO83" s="200"/>
      <c r="AP83" s="200"/>
      <c r="AQ83" s="200"/>
      <c r="AR83" s="200"/>
      <c r="AS83" s="200"/>
      <c r="AT83" s="200"/>
      <c r="AU83" s="200"/>
      <c r="AV83" s="200"/>
      <c r="AW83" s="200"/>
      <c r="AX83" s="200"/>
      <c r="AY83" s="200"/>
      <c r="AZ83" s="200"/>
      <c r="BA83" s="200"/>
      <c r="BB83" s="200"/>
      <c r="BC83" s="200"/>
      <c r="BD83" s="200"/>
      <c r="BE83" s="200"/>
      <c r="BF83" s="200"/>
      <c r="BG83" s="200"/>
      <c r="BH83" s="200"/>
    </row>
    <row r="84" spans="1:62" ht="13.2" x14ac:dyDescent="0.25">
      <c r="A84" s="19" t="s">
        <v>0</v>
      </c>
      <c r="B84" s="20" t="s">
        <v>1</v>
      </c>
      <c r="C84" s="21" t="s">
        <v>2</v>
      </c>
      <c r="D84" s="22"/>
      <c r="E84" s="198">
        <v>8017</v>
      </c>
      <c r="F84" s="198"/>
      <c r="G84" s="198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8"/>
      <c r="Y84" s="198"/>
      <c r="Z84" s="198"/>
      <c r="AA84" s="198"/>
      <c r="AB84" s="198"/>
      <c r="AC84" s="198"/>
      <c r="AD84" s="198"/>
      <c r="AE84" s="198"/>
      <c r="AF84" s="198"/>
      <c r="AG84" s="198"/>
      <c r="AH84" s="198"/>
      <c r="AI84" s="198"/>
      <c r="AJ84" s="198"/>
      <c r="AK84" s="198"/>
      <c r="AL84" s="198"/>
      <c r="AM84" s="198"/>
      <c r="AN84" s="198"/>
      <c r="AO84" s="198"/>
      <c r="AP84" s="198"/>
      <c r="AQ84" s="198"/>
      <c r="AR84" s="198"/>
      <c r="AS84" s="198"/>
      <c r="AT84" s="198"/>
      <c r="AU84" s="201"/>
      <c r="AV84" s="201"/>
      <c r="AW84" s="201"/>
      <c r="AX84" s="201"/>
      <c r="AY84" s="201"/>
      <c r="AZ84" s="201"/>
      <c r="BA84" s="201"/>
      <c r="BB84" s="201"/>
      <c r="BC84" s="201"/>
      <c r="BD84" s="201"/>
      <c r="BE84" s="201"/>
      <c r="BF84" s="201"/>
      <c r="BG84" s="201"/>
      <c r="BH84" s="201"/>
      <c r="BJ84" s="119" t="s">
        <v>48</v>
      </c>
    </row>
    <row r="85" spans="1:62" ht="13.2" x14ac:dyDescent="0.25">
      <c r="A85" s="81" t="s">
        <v>3</v>
      </c>
      <c r="B85" s="95"/>
      <c r="C85" s="82" t="s">
        <v>4</v>
      </c>
      <c r="D85" s="83"/>
      <c r="E85" s="141" t="s">
        <v>64</v>
      </c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1"/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J85" s="64"/>
    </row>
    <row r="86" spans="1:62" ht="13.2" x14ac:dyDescent="0.25">
      <c r="A86" s="27">
        <v>0</v>
      </c>
      <c r="B86" s="8" t="s">
        <v>53</v>
      </c>
      <c r="C86" s="7"/>
      <c r="D86" s="28" t="s">
        <v>7</v>
      </c>
      <c r="E86" s="93">
        <v>0.32847222222222222</v>
      </c>
      <c r="F86" s="93"/>
      <c r="G86" s="93"/>
      <c r="H86" s="93"/>
      <c r="I86" s="93"/>
      <c r="J86" s="93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4"/>
      <c r="BJ86" s="116">
        <v>1</v>
      </c>
    </row>
    <row r="87" spans="1:62" ht="13.2" x14ac:dyDescent="0.25">
      <c r="A87" s="29">
        <v>12.1</v>
      </c>
      <c r="B87" s="13" t="s">
        <v>54</v>
      </c>
      <c r="C87" s="30" t="s">
        <v>41</v>
      </c>
      <c r="D87" s="31" t="s">
        <v>9</v>
      </c>
      <c r="E87" s="90">
        <v>0.33333333333333337</v>
      </c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138"/>
      <c r="AZ87" s="138"/>
      <c r="BA87" s="138"/>
      <c r="BB87" s="90"/>
      <c r="BC87" s="90"/>
      <c r="BD87" s="90"/>
      <c r="BE87" s="90"/>
      <c r="BF87" s="90"/>
      <c r="BG87" s="90"/>
      <c r="BH87" s="91"/>
      <c r="BJ87" s="117">
        <v>1</v>
      </c>
    </row>
    <row r="88" spans="1:62" ht="13.2" x14ac:dyDescent="0.25">
      <c r="A88" s="25">
        <v>12.1</v>
      </c>
      <c r="B88" s="76" t="s">
        <v>54</v>
      </c>
      <c r="C88" s="17"/>
      <c r="D88" s="26" t="s">
        <v>7</v>
      </c>
      <c r="E88" s="84">
        <v>0.33333333333333337</v>
      </c>
      <c r="F88" s="84"/>
      <c r="G88" s="84"/>
      <c r="H88" s="93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145"/>
      <c r="AZ88" s="145"/>
      <c r="BA88" s="145"/>
      <c r="BB88" s="84"/>
      <c r="BC88" s="84"/>
      <c r="BD88" s="84"/>
      <c r="BE88" s="84"/>
      <c r="BF88" s="84"/>
      <c r="BG88" s="84"/>
      <c r="BH88" s="85"/>
      <c r="BJ88" s="117">
        <v>1</v>
      </c>
    </row>
    <row r="89" spans="1:62" ht="13.2" x14ac:dyDescent="0.25">
      <c r="A89" s="29">
        <v>23.1</v>
      </c>
      <c r="B89" s="124" t="s">
        <v>55</v>
      </c>
      <c r="C89" s="125" t="s">
        <v>41</v>
      </c>
      <c r="D89" s="126" t="s">
        <v>9</v>
      </c>
      <c r="E89" s="90">
        <v>0.33819444444444446</v>
      </c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138"/>
      <c r="AZ89" s="138"/>
      <c r="BA89" s="138"/>
      <c r="BB89" s="90"/>
      <c r="BC89" s="90"/>
      <c r="BD89" s="90"/>
      <c r="BE89" s="90"/>
      <c r="BF89" s="90"/>
      <c r="BG89" s="90"/>
      <c r="BH89" s="91"/>
      <c r="BJ89" s="117">
        <v>1</v>
      </c>
    </row>
    <row r="90" spans="1:62" ht="13.2" x14ac:dyDescent="0.25">
      <c r="A90" s="27">
        <v>23.1</v>
      </c>
      <c r="B90" s="88" t="s">
        <v>55</v>
      </c>
      <c r="C90" s="89"/>
      <c r="D90" s="32" t="s">
        <v>7</v>
      </c>
      <c r="E90" s="93">
        <v>0.33819444444444446</v>
      </c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  <c r="AI90" s="93"/>
      <c r="AJ90" s="93"/>
      <c r="AK90" s="93"/>
      <c r="AL90" s="93"/>
      <c r="AM90" s="93"/>
      <c r="AN90" s="93"/>
      <c r="AO90" s="93"/>
      <c r="AP90" s="93"/>
      <c r="AQ90" s="93"/>
      <c r="AR90" s="93"/>
      <c r="AS90" s="93"/>
      <c r="AT90" s="93"/>
      <c r="AU90" s="93"/>
      <c r="AV90" s="93"/>
      <c r="AW90" s="93"/>
      <c r="AX90" s="93"/>
      <c r="AY90" s="139"/>
      <c r="AZ90" s="139"/>
      <c r="BA90" s="139"/>
      <c r="BB90" s="93"/>
      <c r="BC90" s="93"/>
      <c r="BD90" s="93"/>
      <c r="BE90" s="93"/>
      <c r="BF90" s="93"/>
      <c r="BG90" s="93"/>
      <c r="BH90" s="94"/>
      <c r="BJ90" s="117">
        <v>1</v>
      </c>
    </row>
    <row r="91" spans="1:62" ht="13.2" x14ac:dyDescent="0.25">
      <c r="A91" s="27">
        <v>33.9</v>
      </c>
      <c r="B91" s="88" t="s">
        <v>30</v>
      </c>
      <c r="C91" s="89" t="s">
        <v>46</v>
      </c>
      <c r="D91" s="32"/>
      <c r="E91" s="86">
        <v>0.34305555555555561</v>
      </c>
      <c r="F91" s="86"/>
      <c r="G91" s="86"/>
      <c r="H91" s="93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140"/>
      <c r="AZ91" s="140"/>
      <c r="BA91" s="140"/>
      <c r="BB91" s="86"/>
      <c r="BC91" s="86"/>
      <c r="BD91" s="86"/>
      <c r="BE91" s="86"/>
      <c r="BF91" s="86"/>
      <c r="BG91" s="86"/>
      <c r="BH91" s="99"/>
      <c r="BJ91" s="117">
        <v>1</v>
      </c>
    </row>
    <row r="92" spans="1:62" ht="13.2" x14ac:dyDescent="0.25">
      <c r="A92" s="27">
        <v>42.3</v>
      </c>
      <c r="B92" s="88" t="s">
        <v>31</v>
      </c>
      <c r="C92" s="89" t="s">
        <v>41</v>
      </c>
      <c r="D92" s="32"/>
      <c r="E92" s="146">
        <v>0.34652777777777782</v>
      </c>
      <c r="F92" s="146"/>
      <c r="G92" s="146"/>
      <c r="H92" s="93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7"/>
      <c r="AZ92" s="147"/>
      <c r="BA92" s="147"/>
      <c r="BB92" s="146"/>
      <c r="BC92" s="146"/>
      <c r="BD92" s="146"/>
      <c r="BE92" s="146"/>
      <c r="BF92" s="146"/>
      <c r="BG92" s="146"/>
      <c r="BH92" s="99"/>
      <c r="BJ92" s="117">
        <v>1</v>
      </c>
    </row>
    <row r="93" spans="1:62" ht="13.2" x14ac:dyDescent="0.25">
      <c r="A93" s="29">
        <v>47.9</v>
      </c>
      <c r="B93" s="124" t="s">
        <v>56</v>
      </c>
      <c r="C93" s="125" t="s">
        <v>46</v>
      </c>
      <c r="D93" s="126" t="s">
        <v>9</v>
      </c>
      <c r="E93" s="90">
        <v>0.34930555555555559</v>
      </c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138"/>
      <c r="AZ93" s="138"/>
      <c r="BA93" s="138"/>
      <c r="BB93" s="90"/>
      <c r="BC93" s="90"/>
      <c r="BD93" s="90"/>
      <c r="BE93" s="90"/>
      <c r="BF93" s="90"/>
      <c r="BG93" s="90"/>
      <c r="BH93" s="91"/>
      <c r="BJ93" s="117">
        <v>1</v>
      </c>
    </row>
    <row r="94" spans="1:62" ht="13.2" x14ac:dyDescent="0.25">
      <c r="A94" s="25">
        <v>47.9</v>
      </c>
      <c r="B94" s="127" t="s">
        <v>56</v>
      </c>
      <c r="C94" s="128"/>
      <c r="D94" s="129" t="s">
        <v>7</v>
      </c>
      <c r="E94" s="84">
        <v>0.35000000000000003</v>
      </c>
      <c r="F94" s="84"/>
      <c r="G94" s="84"/>
      <c r="H94" s="93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145"/>
      <c r="AZ94" s="145"/>
      <c r="BA94" s="145"/>
      <c r="BB94" s="84"/>
      <c r="BC94" s="84"/>
      <c r="BD94" s="84"/>
      <c r="BE94" s="84"/>
      <c r="BF94" s="84"/>
      <c r="BG94" s="84"/>
      <c r="BH94" s="144"/>
      <c r="BJ94" s="117">
        <v>1</v>
      </c>
    </row>
    <row r="95" spans="1:62" ht="13.2" x14ac:dyDescent="0.25">
      <c r="A95" s="29">
        <v>55.4</v>
      </c>
      <c r="B95" s="124" t="s">
        <v>61</v>
      </c>
      <c r="C95" s="125" t="s">
        <v>41</v>
      </c>
      <c r="D95" s="126" t="s">
        <v>9</v>
      </c>
      <c r="E95" s="90">
        <v>0.35416666666666669</v>
      </c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138"/>
      <c r="AZ95" s="138"/>
      <c r="BA95" s="138"/>
      <c r="BB95" s="90"/>
      <c r="BC95" s="90"/>
      <c r="BD95" s="90"/>
      <c r="BE95" s="90"/>
      <c r="BF95" s="90"/>
      <c r="BG95" s="90"/>
      <c r="BH95" s="91"/>
      <c r="BJ95" s="117">
        <v>1</v>
      </c>
    </row>
    <row r="96" spans="1:62" ht="13.2" x14ac:dyDescent="0.25">
      <c r="A96" s="27">
        <v>55.4</v>
      </c>
      <c r="B96" s="88" t="s">
        <v>61</v>
      </c>
      <c r="C96" s="89"/>
      <c r="D96" s="32" t="s">
        <v>7</v>
      </c>
      <c r="E96" s="93">
        <v>0.35416666666666669</v>
      </c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  <c r="AK96" s="93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139"/>
      <c r="AY96" s="139"/>
      <c r="AZ96" s="139"/>
      <c r="BA96" s="139"/>
      <c r="BB96" s="93"/>
      <c r="BC96" s="93"/>
      <c r="BD96" s="93"/>
      <c r="BE96" s="93"/>
      <c r="BF96" s="93"/>
      <c r="BG96" s="93"/>
      <c r="BH96" s="143"/>
      <c r="BJ96" s="117">
        <v>1</v>
      </c>
    </row>
    <row r="97" spans="1:67" ht="13.2" x14ac:dyDescent="0.25">
      <c r="A97" s="27">
        <v>59.2</v>
      </c>
      <c r="B97" s="88" t="s">
        <v>60</v>
      </c>
      <c r="C97" s="89" t="s">
        <v>46</v>
      </c>
      <c r="D97" s="32"/>
      <c r="E97" s="86">
        <v>0.35694444444444445</v>
      </c>
      <c r="F97" s="86"/>
      <c r="G97" s="86"/>
      <c r="H97" s="93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140"/>
      <c r="AZ97" s="140"/>
      <c r="BA97" s="140"/>
      <c r="BB97" s="86"/>
      <c r="BC97" s="86"/>
      <c r="BD97" s="86"/>
      <c r="BE97" s="86"/>
      <c r="BF97" s="86"/>
      <c r="BG97" s="86"/>
      <c r="BH97" s="99"/>
      <c r="BJ97" s="117">
        <v>1</v>
      </c>
    </row>
    <row r="98" spans="1:67" ht="13.2" x14ac:dyDescent="0.25">
      <c r="A98" s="29">
        <v>66.3</v>
      </c>
      <c r="B98" s="124" t="s">
        <v>59</v>
      </c>
      <c r="C98" s="125" t="s">
        <v>46</v>
      </c>
      <c r="D98" s="126" t="s">
        <v>9</v>
      </c>
      <c r="E98" s="90">
        <v>0.36041666666666672</v>
      </c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138"/>
      <c r="AZ98" s="138"/>
      <c r="BA98" s="138"/>
      <c r="BB98" s="90"/>
      <c r="BC98" s="90"/>
      <c r="BD98" s="90"/>
      <c r="BE98" s="90"/>
      <c r="BF98" s="90"/>
      <c r="BG98" s="90"/>
      <c r="BH98" s="91"/>
      <c r="BJ98" s="117">
        <v>1</v>
      </c>
    </row>
    <row r="99" spans="1:67" ht="13.2" x14ac:dyDescent="0.25">
      <c r="A99" s="27">
        <v>66.3</v>
      </c>
      <c r="B99" s="88" t="s">
        <v>59</v>
      </c>
      <c r="C99" s="89"/>
      <c r="D99" s="32" t="s">
        <v>7</v>
      </c>
      <c r="E99" s="93">
        <v>0.3618055555555556</v>
      </c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  <c r="AK99" s="93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139"/>
      <c r="AZ99" s="139"/>
      <c r="BA99" s="139"/>
      <c r="BB99" s="93"/>
      <c r="BC99" s="93"/>
      <c r="BD99" s="93"/>
      <c r="BE99" s="93"/>
      <c r="BF99" s="93"/>
      <c r="BG99" s="93"/>
      <c r="BH99" s="143"/>
      <c r="BJ99" s="117">
        <v>1</v>
      </c>
    </row>
    <row r="100" spans="1:67" ht="13.2" x14ac:dyDescent="0.25">
      <c r="A100" s="29">
        <v>70.099999999999994</v>
      </c>
      <c r="B100" s="13" t="s">
        <v>58</v>
      </c>
      <c r="C100" s="30" t="s">
        <v>46</v>
      </c>
      <c r="D100" s="31" t="s">
        <v>9</v>
      </c>
      <c r="E100" s="90">
        <v>0.36458333333333337</v>
      </c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138"/>
      <c r="AZ100" s="138"/>
      <c r="BA100" s="138"/>
      <c r="BB100" s="90"/>
      <c r="BC100" s="90"/>
      <c r="BD100" s="90"/>
      <c r="BE100" s="90"/>
      <c r="BF100" s="90"/>
      <c r="BG100" s="90"/>
      <c r="BH100" s="91"/>
      <c r="BJ100" s="117">
        <v>1</v>
      </c>
    </row>
    <row r="101" spans="1:67" ht="13.2" x14ac:dyDescent="0.25">
      <c r="A101" s="27">
        <v>70.099999999999994</v>
      </c>
      <c r="B101" s="8" t="s">
        <v>58</v>
      </c>
      <c r="C101" s="7"/>
      <c r="D101" s="28" t="s">
        <v>7</v>
      </c>
      <c r="E101" s="93">
        <v>0.36458333333333337</v>
      </c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139"/>
      <c r="AZ101" s="139"/>
      <c r="BA101" s="139"/>
      <c r="BB101" s="93"/>
      <c r="BC101" s="93"/>
      <c r="BD101" s="93"/>
      <c r="BE101" s="93"/>
      <c r="BF101" s="93"/>
      <c r="BG101" s="93"/>
      <c r="BH101" s="94"/>
      <c r="BJ101" s="117">
        <v>1</v>
      </c>
    </row>
    <row r="102" spans="1:67" ht="13.2" x14ac:dyDescent="0.25">
      <c r="A102" s="29">
        <v>75.400000000000006</v>
      </c>
      <c r="B102" s="13" t="s">
        <v>57</v>
      </c>
      <c r="C102" s="30" t="s">
        <v>41</v>
      </c>
      <c r="D102" s="31" t="s">
        <v>9</v>
      </c>
      <c r="E102" s="90">
        <v>0.36805555555555558</v>
      </c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138"/>
      <c r="AZ102" s="138"/>
      <c r="BA102" s="138"/>
      <c r="BB102" s="90"/>
      <c r="BC102" s="90"/>
      <c r="BD102" s="90"/>
      <c r="BE102" s="90"/>
      <c r="BF102" s="90"/>
      <c r="BG102" s="90"/>
      <c r="BH102" s="91"/>
      <c r="BJ102" s="118">
        <v>1</v>
      </c>
    </row>
    <row r="103" spans="1:67" ht="13.2" x14ac:dyDescent="0.2">
      <c r="A103" s="250" t="s">
        <v>98</v>
      </c>
      <c r="B103" s="240" t="s">
        <v>87</v>
      </c>
      <c r="C103" s="37" t="s">
        <v>101</v>
      </c>
      <c r="D103" s="31"/>
      <c r="E103" s="80">
        <v>3</v>
      </c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J103" s="64"/>
    </row>
    <row r="104" spans="1:67" ht="12.75" customHeight="1" x14ac:dyDescent="0.2">
      <c r="A104" s="251"/>
      <c r="B104" s="241"/>
      <c r="C104" s="37" t="s">
        <v>73</v>
      </c>
      <c r="D104" s="79"/>
      <c r="E104" s="80">
        <v>155</v>
      </c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</row>
    <row r="105" spans="1:67" ht="13.2" x14ac:dyDescent="0.2">
      <c r="A105" s="251"/>
      <c r="B105" s="240" t="s">
        <v>86</v>
      </c>
      <c r="C105" s="37" t="s">
        <v>101</v>
      </c>
      <c r="D105" s="79"/>
      <c r="E105" s="80">
        <v>0</v>
      </c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</row>
    <row r="106" spans="1:67" ht="13.2" x14ac:dyDescent="0.2">
      <c r="A106" s="252"/>
      <c r="B106" s="242"/>
      <c r="C106" s="37" t="s">
        <v>73</v>
      </c>
      <c r="D106" s="35"/>
      <c r="E106" s="80">
        <v>0</v>
      </c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</row>
    <row r="107" spans="1:67" x14ac:dyDescent="0.2">
      <c r="A107" s="39"/>
      <c r="B107" s="235"/>
      <c r="C107" s="40" t="s">
        <v>12</v>
      </c>
      <c r="D107" s="41"/>
      <c r="E107" s="42">
        <f t="shared" ref="E107:AJ107" si="34">SUMIF(E86:E102,LARGE(E86:E102,1),$A86:$A102)-SUMIF(E86:E102,SMALL(E86:E102,1),$A86:$A102)</f>
        <v>75.400000000000006</v>
      </c>
      <c r="F107" s="42">
        <f t="shared" si="34"/>
        <v>0</v>
      </c>
      <c r="G107" s="42">
        <f t="shared" si="34"/>
        <v>0</v>
      </c>
      <c r="H107" s="42">
        <f t="shared" si="34"/>
        <v>0</v>
      </c>
      <c r="I107" s="42">
        <f t="shared" si="34"/>
        <v>0</v>
      </c>
      <c r="J107" s="42">
        <f t="shared" si="34"/>
        <v>0</v>
      </c>
      <c r="K107" s="42">
        <f t="shared" si="34"/>
        <v>0</v>
      </c>
      <c r="L107" s="42">
        <f t="shared" si="34"/>
        <v>0</v>
      </c>
      <c r="M107" s="42">
        <f t="shared" si="34"/>
        <v>0</v>
      </c>
      <c r="N107" s="42">
        <f t="shared" si="34"/>
        <v>0</v>
      </c>
      <c r="O107" s="42">
        <f t="shared" si="34"/>
        <v>0</v>
      </c>
      <c r="P107" s="42">
        <f t="shared" si="34"/>
        <v>0</v>
      </c>
      <c r="Q107" s="42">
        <f t="shared" si="34"/>
        <v>0</v>
      </c>
      <c r="R107" s="42">
        <f t="shared" si="34"/>
        <v>0</v>
      </c>
      <c r="S107" s="42">
        <f t="shared" si="34"/>
        <v>0</v>
      </c>
      <c r="T107" s="42">
        <f t="shared" si="34"/>
        <v>0</v>
      </c>
      <c r="U107" s="42">
        <f t="shared" si="34"/>
        <v>0</v>
      </c>
      <c r="V107" s="42">
        <f t="shared" si="34"/>
        <v>0</v>
      </c>
      <c r="W107" s="42">
        <f t="shared" si="34"/>
        <v>0</v>
      </c>
      <c r="X107" s="42">
        <f t="shared" si="34"/>
        <v>0</v>
      </c>
      <c r="Y107" s="42">
        <f t="shared" si="34"/>
        <v>0</v>
      </c>
      <c r="Z107" s="42">
        <f t="shared" si="34"/>
        <v>0</v>
      </c>
      <c r="AA107" s="42">
        <f t="shared" si="34"/>
        <v>0</v>
      </c>
      <c r="AB107" s="42">
        <f t="shared" si="34"/>
        <v>0</v>
      </c>
      <c r="AC107" s="42">
        <f t="shared" si="34"/>
        <v>0</v>
      </c>
      <c r="AD107" s="42">
        <f t="shared" si="34"/>
        <v>0</v>
      </c>
      <c r="AE107" s="42">
        <f t="shared" si="34"/>
        <v>0</v>
      </c>
      <c r="AF107" s="42">
        <f t="shared" si="34"/>
        <v>0</v>
      </c>
      <c r="AG107" s="42">
        <f t="shared" si="34"/>
        <v>0</v>
      </c>
      <c r="AH107" s="42">
        <f t="shared" si="34"/>
        <v>0</v>
      </c>
      <c r="AI107" s="42">
        <f t="shared" si="34"/>
        <v>0</v>
      </c>
      <c r="AJ107" s="42">
        <f t="shared" si="34"/>
        <v>0</v>
      </c>
      <c r="AK107" s="42">
        <f t="shared" ref="AK107:BH107" si="35">SUMIF(AK86:AK102,LARGE(AK86:AK102,1),$A86:$A102)-SUMIF(AK86:AK102,SMALL(AK86:AK102,1),$A86:$A102)</f>
        <v>0</v>
      </c>
      <c r="AL107" s="42">
        <f t="shared" si="35"/>
        <v>0</v>
      </c>
      <c r="AM107" s="42">
        <f t="shared" si="35"/>
        <v>0</v>
      </c>
      <c r="AN107" s="42">
        <f t="shared" si="35"/>
        <v>0</v>
      </c>
      <c r="AO107" s="42">
        <f t="shared" si="35"/>
        <v>0</v>
      </c>
      <c r="AP107" s="42">
        <f t="shared" si="35"/>
        <v>0</v>
      </c>
      <c r="AQ107" s="42">
        <f t="shared" si="35"/>
        <v>0</v>
      </c>
      <c r="AR107" s="42">
        <f t="shared" si="35"/>
        <v>0</v>
      </c>
      <c r="AS107" s="42">
        <f t="shared" si="35"/>
        <v>0</v>
      </c>
      <c r="AT107" s="42">
        <f t="shared" si="35"/>
        <v>0</v>
      </c>
      <c r="AU107" s="42">
        <f t="shared" si="35"/>
        <v>0</v>
      </c>
      <c r="AV107" s="42">
        <f t="shared" si="35"/>
        <v>0</v>
      </c>
      <c r="AW107" s="42">
        <f t="shared" si="35"/>
        <v>0</v>
      </c>
      <c r="AX107" s="42">
        <f t="shared" si="35"/>
        <v>0</v>
      </c>
      <c r="AY107" s="42">
        <f t="shared" si="35"/>
        <v>0</v>
      </c>
      <c r="AZ107" s="42">
        <f t="shared" si="35"/>
        <v>0</v>
      </c>
      <c r="BA107" s="42">
        <f t="shared" si="35"/>
        <v>0</v>
      </c>
      <c r="BB107" s="42">
        <f t="shared" si="35"/>
        <v>0</v>
      </c>
      <c r="BC107" s="42">
        <f t="shared" si="35"/>
        <v>0</v>
      </c>
      <c r="BD107" s="42">
        <f t="shared" si="35"/>
        <v>0</v>
      </c>
      <c r="BE107" s="42">
        <f t="shared" si="35"/>
        <v>0</v>
      </c>
      <c r="BF107" s="42">
        <f t="shared" si="35"/>
        <v>0</v>
      </c>
      <c r="BG107" s="42">
        <f t="shared" si="35"/>
        <v>0</v>
      </c>
      <c r="BH107" s="42">
        <f t="shared" si="35"/>
        <v>0</v>
      </c>
    </row>
    <row r="108" spans="1:67" x14ac:dyDescent="0.2">
      <c r="A108" s="39"/>
      <c r="B108" s="236"/>
      <c r="C108" s="40" t="s">
        <v>42</v>
      </c>
      <c r="D108" s="43"/>
      <c r="E108" s="104">
        <f t="shared" ref="E108:AJ108" si="36">IFERROR(LARGE(E86:E102,1)-SMALL(E86:E102,1),0)</f>
        <v>3.9583333333333359E-2</v>
      </c>
      <c r="F108" s="104">
        <f t="shared" si="36"/>
        <v>0</v>
      </c>
      <c r="G108" s="104">
        <f t="shared" si="36"/>
        <v>0</v>
      </c>
      <c r="H108" s="104">
        <f t="shared" si="36"/>
        <v>0</v>
      </c>
      <c r="I108" s="104">
        <f t="shared" si="36"/>
        <v>0</v>
      </c>
      <c r="J108" s="104">
        <f t="shared" si="36"/>
        <v>0</v>
      </c>
      <c r="K108" s="104">
        <f t="shared" si="36"/>
        <v>0</v>
      </c>
      <c r="L108" s="104">
        <f t="shared" si="36"/>
        <v>0</v>
      </c>
      <c r="M108" s="104">
        <f t="shared" si="36"/>
        <v>0</v>
      </c>
      <c r="N108" s="104">
        <f t="shared" si="36"/>
        <v>0</v>
      </c>
      <c r="O108" s="104">
        <f t="shared" si="36"/>
        <v>0</v>
      </c>
      <c r="P108" s="104">
        <f t="shared" si="36"/>
        <v>0</v>
      </c>
      <c r="Q108" s="104">
        <f t="shared" si="36"/>
        <v>0</v>
      </c>
      <c r="R108" s="104">
        <f t="shared" si="36"/>
        <v>0</v>
      </c>
      <c r="S108" s="104">
        <f t="shared" si="36"/>
        <v>0</v>
      </c>
      <c r="T108" s="104">
        <f t="shared" si="36"/>
        <v>0</v>
      </c>
      <c r="U108" s="104">
        <f t="shared" si="36"/>
        <v>0</v>
      </c>
      <c r="V108" s="104">
        <f t="shared" si="36"/>
        <v>0</v>
      </c>
      <c r="W108" s="104">
        <f t="shared" si="36"/>
        <v>0</v>
      </c>
      <c r="X108" s="104">
        <f t="shared" si="36"/>
        <v>0</v>
      </c>
      <c r="Y108" s="104">
        <f t="shared" si="36"/>
        <v>0</v>
      </c>
      <c r="Z108" s="104">
        <f t="shared" si="36"/>
        <v>0</v>
      </c>
      <c r="AA108" s="104">
        <f t="shared" si="36"/>
        <v>0</v>
      </c>
      <c r="AB108" s="104">
        <f t="shared" si="36"/>
        <v>0</v>
      </c>
      <c r="AC108" s="104">
        <f t="shared" si="36"/>
        <v>0</v>
      </c>
      <c r="AD108" s="104">
        <f t="shared" si="36"/>
        <v>0</v>
      </c>
      <c r="AE108" s="104">
        <f t="shared" si="36"/>
        <v>0</v>
      </c>
      <c r="AF108" s="104">
        <f t="shared" si="36"/>
        <v>0</v>
      </c>
      <c r="AG108" s="104">
        <f t="shared" si="36"/>
        <v>0</v>
      </c>
      <c r="AH108" s="104">
        <f t="shared" si="36"/>
        <v>0</v>
      </c>
      <c r="AI108" s="104">
        <f t="shared" si="36"/>
        <v>0</v>
      </c>
      <c r="AJ108" s="104">
        <f t="shared" si="36"/>
        <v>0</v>
      </c>
      <c r="AK108" s="104">
        <f t="shared" ref="AK108:BH108" si="37">IFERROR(LARGE(AK86:AK102,1)-SMALL(AK86:AK102,1),0)</f>
        <v>0</v>
      </c>
      <c r="AL108" s="104">
        <f t="shared" si="37"/>
        <v>0</v>
      </c>
      <c r="AM108" s="104">
        <f t="shared" si="37"/>
        <v>0</v>
      </c>
      <c r="AN108" s="104">
        <f t="shared" si="37"/>
        <v>0</v>
      </c>
      <c r="AO108" s="104">
        <f t="shared" si="37"/>
        <v>0</v>
      </c>
      <c r="AP108" s="104">
        <f t="shared" si="37"/>
        <v>0</v>
      </c>
      <c r="AQ108" s="104">
        <f t="shared" si="37"/>
        <v>0</v>
      </c>
      <c r="AR108" s="104">
        <f t="shared" si="37"/>
        <v>0</v>
      </c>
      <c r="AS108" s="104">
        <f t="shared" si="37"/>
        <v>0</v>
      </c>
      <c r="AT108" s="104">
        <f t="shared" si="37"/>
        <v>0</v>
      </c>
      <c r="AU108" s="104">
        <f t="shared" si="37"/>
        <v>0</v>
      </c>
      <c r="AV108" s="104">
        <f t="shared" si="37"/>
        <v>0</v>
      </c>
      <c r="AW108" s="104">
        <f t="shared" si="37"/>
        <v>0</v>
      </c>
      <c r="AX108" s="104">
        <f t="shared" si="37"/>
        <v>0</v>
      </c>
      <c r="AY108" s="104">
        <f t="shared" si="37"/>
        <v>0</v>
      </c>
      <c r="AZ108" s="104">
        <f t="shared" si="37"/>
        <v>0</v>
      </c>
      <c r="BA108" s="104">
        <f t="shared" si="37"/>
        <v>0</v>
      </c>
      <c r="BB108" s="104">
        <f t="shared" si="37"/>
        <v>0</v>
      </c>
      <c r="BC108" s="104">
        <f t="shared" si="37"/>
        <v>0</v>
      </c>
      <c r="BD108" s="104">
        <f t="shared" si="37"/>
        <v>0</v>
      </c>
      <c r="BE108" s="104">
        <f t="shared" si="37"/>
        <v>0</v>
      </c>
      <c r="BF108" s="104">
        <f t="shared" si="37"/>
        <v>0</v>
      </c>
      <c r="BG108" s="104">
        <f t="shared" si="37"/>
        <v>0</v>
      </c>
      <c r="BH108" s="104">
        <f t="shared" si="37"/>
        <v>0</v>
      </c>
    </row>
    <row r="109" spans="1:67" x14ac:dyDescent="0.2">
      <c r="A109" s="39"/>
      <c r="B109" s="236"/>
      <c r="C109" s="40" t="s">
        <v>46</v>
      </c>
      <c r="D109" s="43"/>
      <c r="E109" s="44" cm="1">
        <f t="array" ref="E109">SUM(IF(($C86:$C102=$C109)*(E86:E102&gt;0),$BJ86:$BJ102),0)</f>
        <v>5</v>
      </c>
      <c r="F109" s="44" cm="1">
        <f t="array" ref="F109">SUM(IF(($C86:$C102=$C109)*(F86:F102&gt;0),$BJ86:$BJ102),0)</f>
        <v>0</v>
      </c>
      <c r="G109" s="44" cm="1">
        <f t="array" ref="G109">SUM(IF(($C86:$C102=$C109)*(G86:G102&gt;0),$BJ86:$BJ102),0)</f>
        <v>0</v>
      </c>
      <c r="H109" s="44" cm="1">
        <f t="array" ref="H109">SUM(IF(($C86:$C102=$C109)*(H86:H102&gt;0),$BJ86:$BJ102),0)</f>
        <v>0</v>
      </c>
      <c r="I109" s="44" cm="1">
        <f t="array" ref="I109">SUM(IF(($C86:$C102=$C109)*(I86:I102&gt;0),$BJ86:$BJ102),0)</f>
        <v>0</v>
      </c>
      <c r="J109" s="44" cm="1">
        <f t="array" ref="J109">SUM(IF(($C86:$C102=$C109)*(J86:J102&gt;0),$BJ86:$BJ102),0)</f>
        <v>0</v>
      </c>
      <c r="K109" s="44" cm="1">
        <f t="array" ref="K109">SUM(IF(($C86:$C102=$C109)*(K86:K102&gt;0),$BJ86:$BJ102),0)</f>
        <v>0</v>
      </c>
      <c r="L109" s="44" cm="1">
        <f t="array" ref="L109">SUM(IF(($C86:$C102=$C109)*(L86:L102&gt;0),$BJ86:$BJ102),0)</f>
        <v>0</v>
      </c>
      <c r="M109" s="44" cm="1">
        <f t="array" ref="M109">SUM(IF(($C86:$C102=$C109)*(M86:M102&gt;0),$BJ86:$BJ102),0)</f>
        <v>0</v>
      </c>
      <c r="N109" s="44" cm="1">
        <f t="array" ref="N109">SUM(IF(($C86:$C102=$C109)*(N86:N102&gt;0),$BJ86:$BJ102),0)</f>
        <v>0</v>
      </c>
      <c r="O109" s="44" cm="1">
        <f t="array" ref="O109">SUM(IF(($C86:$C102=$C109)*(O86:O102&gt;0),$BJ86:$BJ102),0)</f>
        <v>0</v>
      </c>
      <c r="P109" s="44" cm="1">
        <f t="array" ref="P109">SUM(IF(($C86:$C102=$C109)*(P86:P102&gt;0),$BJ86:$BJ102),0)</f>
        <v>0</v>
      </c>
      <c r="Q109" s="44" cm="1">
        <f t="array" ref="Q109">SUM(IF(($C86:$C102=$C109)*(Q86:Q102&gt;0),$BJ86:$BJ102),0)</f>
        <v>0</v>
      </c>
      <c r="R109" s="44" cm="1">
        <f t="array" ref="R109">SUM(IF(($C86:$C102=$C109)*(R86:R102&gt;0),$BJ86:$BJ102),0)</f>
        <v>0</v>
      </c>
      <c r="S109" s="44" cm="1">
        <f t="array" ref="S109">SUM(IF(($C86:$C102=$C109)*(S86:S102&gt;0),$BJ86:$BJ102),0)</f>
        <v>0</v>
      </c>
      <c r="T109" s="44" cm="1">
        <f t="array" ref="T109">SUM(IF(($C86:$C102=$C109)*(T86:T102&gt;0),$BJ86:$BJ102),0)</f>
        <v>0</v>
      </c>
      <c r="U109" s="44" cm="1">
        <f t="array" ref="U109">SUM(IF(($C86:$C102=$C109)*(U86:U102&gt;0),$BJ86:$BJ102),0)</f>
        <v>0</v>
      </c>
      <c r="V109" s="44" cm="1">
        <f t="array" ref="V109">SUM(IF(($C86:$C102=$C109)*(V86:V102&gt;0),$BJ86:$BJ102),0)</f>
        <v>0</v>
      </c>
      <c r="W109" s="44" cm="1">
        <f t="array" ref="W109">SUM(IF(($C86:$C102=$C109)*(W86:W102&gt;0),$BJ86:$BJ102),0)</f>
        <v>0</v>
      </c>
      <c r="X109" s="44" cm="1">
        <f t="array" ref="X109">SUM(IF(($C86:$C102=$C109)*(X86:X102&gt;0),$BJ86:$BJ102),0)</f>
        <v>0</v>
      </c>
      <c r="Y109" s="44" cm="1">
        <f t="array" ref="Y109">SUM(IF(($C86:$C102=$C109)*(Y86:Y102&gt;0),$BJ86:$BJ102),0)</f>
        <v>0</v>
      </c>
      <c r="Z109" s="44" cm="1">
        <f t="array" ref="Z109">SUM(IF(($C86:$C102=$C109)*(Z86:Z102&gt;0),$BJ86:$BJ102),0)</f>
        <v>0</v>
      </c>
      <c r="AA109" s="44" cm="1">
        <f t="array" ref="AA109">SUM(IF(($C86:$C102=$C109)*(AA86:AA102&gt;0),$BJ86:$BJ102),0)</f>
        <v>0</v>
      </c>
      <c r="AB109" s="44" cm="1">
        <f t="array" ref="AB109">SUM(IF(($C86:$C102=$C109)*(AB86:AB102&gt;0),$BJ86:$BJ102),0)</f>
        <v>0</v>
      </c>
      <c r="AC109" s="44" cm="1">
        <f t="array" ref="AC109">SUM(IF(($C86:$C102=$C109)*(AC86:AC102&gt;0),$BJ86:$BJ102),0)</f>
        <v>0</v>
      </c>
      <c r="AD109" s="44" cm="1">
        <f t="array" ref="AD109">SUM(IF(($C86:$C102=$C109)*(AD86:AD102&gt;0),$BJ86:$BJ102),0)</f>
        <v>0</v>
      </c>
      <c r="AE109" s="44" cm="1">
        <f t="array" ref="AE109">SUM(IF(($C86:$C102=$C109)*(AE86:AE102&gt;0),$BJ86:$BJ102),0)</f>
        <v>0</v>
      </c>
      <c r="AF109" s="44" cm="1">
        <f t="array" ref="AF109">SUM(IF(($C86:$C102=$C109)*(AF86:AF102&gt;0),$BJ86:$BJ102),0)</f>
        <v>0</v>
      </c>
      <c r="AG109" s="44" cm="1">
        <f t="array" ref="AG109">SUM(IF(($C86:$C102=$C109)*(AG86:AG102&gt;0),$BJ86:$BJ102),0)</f>
        <v>0</v>
      </c>
      <c r="AH109" s="44" cm="1">
        <f t="array" ref="AH109">SUM(IF(($C86:$C102=$C109)*(AH86:AH102&gt;0),$BJ86:$BJ102),0)</f>
        <v>0</v>
      </c>
      <c r="AI109" s="44" cm="1">
        <f t="array" ref="AI109">SUM(IF(($C86:$C102=$C109)*(AI86:AI102&gt;0),$BJ86:$BJ102),0)</f>
        <v>0</v>
      </c>
      <c r="AJ109" s="44" cm="1">
        <f t="array" ref="AJ109">SUM(IF(($C86:$C102=$C109)*(AJ86:AJ102&gt;0),$BJ86:$BJ102),0)</f>
        <v>0</v>
      </c>
      <c r="AK109" s="44" cm="1">
        <f t="array" ref="AK109">SUM(IF(($C86:$C102=$C109)*(AK86:AK102&gt;0),$BJ86:$BJ102),0)</f>
        <v>0</v>
      </c>
      <c r="AL109" s="44" cm="1">
        <f t="array" ref="AL109">SUM(IF(($C86:$C102=$C109)*(AL86:AL102&gt;0),$BJ86:$BJ102),0)</f>
        <v>0</v>
      </c>
      <c r="AM109" s="44" cm="1">
        <f t="array" ref="AM109">SUM(IF(($C86:$C102=$C109)*(AM86:AM102&gt;0),$BJ86:$BJ102),0)</f>
        <v>0</v>
      </c>
      <c r="AN109" s="44" cm="1">
        <f t="array" ref="AN109">SUM(IF(($C86:$C102=$C109)*(AN86:AN102&gt;0),$BJ86:$BJ102),0)</f>
        <v>0</v>
      </c>
      <c r="AO109" s="44" cm="1">
        <f t="array" ref="AO109">SUM(IF(($C86:$C102=$C109)*(AO86:AO102&gt;0),$BJ86:$BJ102),0)</f>
        <v>0</v>
      </c>
      <c r="AP109" s="44" cm="1">
        <f t="array" ref="AP109">SUM(IF(($C86:$C102=$C109)*(AP86:AP102&gt;0),$BJ86:$BJ102),0)</f>
        <v>0</v>
      </c>
      <c r="AQ109" s="44" cm="1">
        <f t="array" ref="AQ109">SUM(IF(($C86:$C102=$C109)*(AQ86:AQ102&gt;0),$BJ86:$BJ102),0)</f>
        <v>0</v>
      </c>
      <c r="AR109" s="44" cm="1">
        <f t="array" ref="AR109">SUM(IF(($C86:$C102=$C109)*(AR86:AR102&gt;0),$BJ86:$BJ102),0)</f>
        <v>0</v>
      </c>
      <c r="AS109" s="44" cm="1">
        <f t="array" ref="AS109">SUM(IF(($C86:$C102=$C109)*(AS86:AS102&gt;0),$BJ86:$BJ102),0)</f>
        <v>0</v>
      </c>
      <c r="AT109" s="44" cm="1">
        <f t="array" ref="AT109">SUM(IF(($C86:$C102=$C109)*(AT86:AT102&gt;0),$BJ86:$BJ102),0)</f>
        <v>0</v>
      </c>
      <c r="AU109" s="44" cm="1">
        <f t="array" ref="AU109">SUM(IF(($C86:$C102=$C109)*(AU86:AU102&gt;0),$BJ86:$BJ102),0)</f>
        <v>0</v>
      </c>
      <c r="AV109" s="44" cm="1">
        <f t="array" ref="AV109">SUM(IF(($C86:$C102=$C109)*(AV86:AV102&gt;0),$BJ86:$BJ102),0)</f>
        <v>0</v>
      </c>
      <c r="AW109" s="44" cm="1">
        <f t="array" ref="AW109">SUM(IF(($C86:$C102=$C109)*(AW86:AW102&gt;0),$BJ86:$BJ102),0)</f>
        <v>0</v>
      </c>
      <c r="AX109" s="44" cm="1">
        <f t="array" ref="AX109">SUM(IF(($C86:$C102=$C109)*(AX86:AX102&gt;0),$BJ86:$BJ102),0)</f>
        <v>0</v>
      </c>
      <c r="AY109" s="44" cm="1">
        <f t="array" ref="AY109">SUM(IF(($C86:$C102=$C109)*(AY86:AY102&gt;0),$BJ86:$BJ102),0)</f>
        <v>0</v>
      </c>
      <c r="AZ109" s="44" cm="1">
        <f t="array" ref="AZ109">SUM(IF(($C86:$C102=$C109)*(AZ86:AZ102&gt;0),$BJ86:$BJ102),0)</f>
        <v>0</v>
      </c>
      <c r="BA109" s="44" cm="1">
        <f t="array" ref="BA109">SUM(IF(($C86:$C102=$C109)*(BA86:BA102&gt;0),$BJ86:$BJ102),0)</f>
        <v>0</v>
      </c>
      <c r="BB109" s="44" cm="1">
        <f t="array" ref="BB109">SUM(IF(($C86:$C102=$C109)*(BB86:BB102&gt;0),$BJ86:$BJ102),0)</f>
        <v>0</v>
      </c>
      <c r="BC109" s="44" cm="1">
        <f t="array" ref="BC109">SUM(IF(($C86:$C102=$C109)*(BC86:BC102&gt;0),$BJ86:$BJ102),0)</f>
        <v>0</v>
      </c>
      <c r="BD109" s="44" cm="1">
        <f t="array" ref="BD109">SUM(IF(($C86:$C102=$C109)*(BD86:BD102&gt;0),$BJ86:$BJ102),0)</f>
        <v>0</v>
      </c>
      <c r="BE109" s="44" cm="1">
        <f t="array" ref="BE109">SUM(IF(($C86:$C102=$C109)*(BE86:BE102&gt;0),$BJ86:$BJ102),0)</f>
        <v>0</v>
      </c>
      <c r="BF109" s="44" cm="1">
        <f t="array" ref="BF109">SUM(IF(($C86:$C102=$C109)*(BF86:BF102&gt;0),$BJ86:$BJ102),0)</f>
        <v>0</v>
      </c>
      <c r="BG109" s="44" cm="1">
        <f t="array" ref="BG109">SUM(IF(($C86:$C102=$C109)*(BG86:BG102&gt;0),$BJ86:$BJ102),0)</f>
        <v>0</v>
      </c>
      <c r="BH109" s="44" cm="1">
        <f t="array" ref="BH109">SUM(IF(($C86:$C102=$C109)*(BH86:BH102&gt;0),$BJ86:$BJ102),0)</f>
        <v>0</v>
      </c>
    </row>
    <row r="110" spans="1:67" x14ac:dyDescent="0.2">
      <c r="A110" s="39"/>
      <c r="B110" s="236"/>
      <c r="C110" s="40" t="s">
        <v>41</v>
      </c>
      <c r="D110" s="43"/>
      <c r="E110" s="44" cm="1">
        <f t="array" ref="E110">SUM(IF(($C86:$C102=$C110)*(E86:E102&gt;0),$BJ86:$BJ102),0)</f>
        <v>5</v>
      </c>
      <c r="F110" s="44" cm="1">
        <f t="array" ref="F110">SUM(IF(($C86:$C102=$C110)*(F86:F102&gt;0),$BJ86:$BJ102),0)</f>
        <v>0</v>
      </c>
      <c r="G110" s="44" cm="1">
        <f t="array" ref="G110">SUM(IF(($C86:$C102=$C110)*(G86:G102&gt;0),$BJ86:$BJ102),0)</f>
        <v>0</v>
      </c>
      <c r="H110" s="44" cm="1">
        <f t="array" ref="H110">SUM(IF(($C86:$C102=$C110)*(H86:H102&gt;0),$BJ86:$BJ102),0)</f>
        <v>0</v>
      </c>
      <c r="I110" s="44" cm="1">
        <f t="array" ref="I110">SUM(IF(($C86:$C102=$C110)*(I86:I102&gt;0),$BJ86:$BJ102),0)</f>
        <v>0</v>
      </c>
      <c r="J110" s="44" cm="1">
        <f t="array" ref="J110">SUM(IF(($C86:$C102=$C110)*(J86:J102&gt;0),$BJ86:$BJ102),0)</f>
        <v>0</v>
      </c>
      <c r="K110" s="44" cm="1">
        <f t="array" ref="K110">SUM(IF(($C86:$C102=$C110)*(K86:K102&gt;0),$BJ86:$BJ102),0)</f>
        <v>0</v>
      </c>
      <c r="L110" s="44" cm="1">
        <f t="array" ref="L110">SUM(IF(($C86:$C102=$C110)*(L86:L102&gt;0),$BJ86:$BJ102),0)</f>
        <v>0</v>
      </c>
      <c r="M110" s="44" cm="1">
        <f t="array" ref="M110">SUM(IF(($C86:$C102=$C110)*(M86:M102&gt;0),$BJ86:$BJ102),0)</f>
        <v>0</v>
      </c>
      <c r="N110" s="44" cm="1">
        <f t="array" ref="N110">SUM(IF(($C86:$C102=$C110)*(N86:N102&gt;0),$BJ86:$BJ102),0)</f>
        <v>0</v>
      </c>
      <c r="O110" s="44" cm="1">
        <f t="array" ref="O110">SUM(IF(($C86:$C102=$C110)*(O86:O102&gt;0),$BJ86:$BJ102),0)</f>
        <v>0</v>
      </c>
      <c r="P110" s="44" cm="1">
        <f t="array" ref="P110">SUM(IF(($C86:$C102=$C110)*(P86:P102&gt;0),$BJ86:$BJ102),0)</f>
        <v>0</v>
      </c>
      <c r="Q110" s="44" cm="1">
        <f t="array" ref="Q110">SUM(IF(($C86:$C102=$C110)*(Q86:Q102&gt;0),$BJ86:$BJ102),0)</f>
        <v>0</v>
      </c>
      <c r="R110" s="44" cm="1">
        <f t="array" ref="R110">SUM(IF(($C86:$C102=$C110)*(R86:R102&gt;0),$BJ86:$BJ102),0)</f>
        <v>0</v>
      </c>
      <c r="S110" s="44" cm="1">
        <f t="array" ref="S110">SUM(IF(($C86:$C102=$C110)*(S86:S102&gt;0),$BJ86:$BJ102),0)</f>
        <v>0</v>
      </c>
      <c r="T110" s="44" cm="1">
        <f t="array" ref="T110">SUM(IF(($C86:$C102=$C110)*(T86:T102&gt;0),$BJ86:$BJ102),0)</f>
        <v>0</v>
      </c>
      <c r="U110" s="44" cm="1">
        <f t="array" ref="U110">SUM(IF(($C86:$C102=$C110)*(U86:U102&gt;0),$BJ86:$BJ102),0)</f>
        <v>0</v>
      </c>
      <c r="V110" s="44" cm="1">
        <f t="array" ref="V110">SUM(IF(($C86:$C102=$C110)*(V86:V102&gt;0),$BJ86:$BJ102),0)</f>
        <v>0</v>
      </c>
      <c r="W110" s="44" cm="1">
        <f t="array" ref="W110">SUM(IF(($C86:$C102=$C110)*(W86:W102&gt;0),$BJ86:$BJ102),0)</f>
        <v>0</v>
      </c>
      <c r="X110" s="44" cm="1">
        <f t="array" ref="X110">SUM(IF(($C86:$C102=$C110)*(X86:X102&gt;0),$BJ86:$BJ102),0)</f>
        <v>0</v>
      </c>
      <c r="Y110" s="44" cm="1">
        <f t="array" ref="Y110">SUM(IF(($C86:$C102=$C110)*(Y86:Y102&gt;0),$BJ86:$BJ102),0)</f>
        <v>0</v>
      </c>
      <c r="Z110" s="44" cm="1">
        <f t="array" ref="Z110">SUM(IF(($C86:$C102=$C110)*(Z86:Z102&gt;0),$BJ86:$BJ102),0)</f>
        <v>0</v>
      </c>
      <c r="AA110" s="44" cm="1">
        <f t="array" ref="AA110">SUM(IF(($C86:$C102=$C110)*(AA86:AA102&gt;0),$BJ86:$BJ102),0)</f>
        <v>0</v>
      </c>
      <c r="AB110" s="44" cm="1">
        <f t="array" ref="AB110">SUM(IF(($C86:$C102=$C110)*(AB86:AB102&gt;0),$BJ86:$BJ102),0)</f>
        <v>0</v>
      </c>
      <c r="AC110" s="44" cm="1">
        <f t="array" ref="AC110">SUM(IF(($C86:$C102=$C110)*(AC86:AC102&gt;0),$BJ86:$BJ102),0)</f>
        <v>0</v>
      </c>
      <c r="AD110" s="44" cm="1">
        <f t="array" ref="AD110">SUM(IF(($C86:$C102=$C110)*(AD86:AD102&gt;0),$BJ86:$BJ102),0)</f>
        <v>0</v>
      </c>
      <c r="AE110" s="44" cm="1">
        <f t="array" ref="AE110">SUM(IF(($C86:$C102=$C110)*(AE86:AE102&gt;0),$BJ86:$BJ102),0)</f>
        <v>0</v>
      </c>
      <c r="AF110" s="44" cm="1">
        <f t="array" ref="AF110">SUM(IF(($C86:$C102=$C110)*(AF86:AF102&gt;0),$BJ86:$BJ102),0)</f>
        <v>0</v>
      </c>
      <c r="AG110" s="44" cm="1">
        <f t="array" ref="AG110">SUM(IF(($C86:$C102=$C110)*(AG86:AG102&gt;0),$BJ86:$BJ102),0)</f>
        <v>0</v>
      </c>
      <c r="AH110" s="44" cm="1">
        <f t="array" ref="AH110">SUM(IF(($C86:$C102=$C110)*(AH86:AH102&gt;0),$BJ86:$BJ102),0)</f>
        <v>0</v>
      </c>
      <c r="AI110" s="44" cm="1">
        <f t="array" ref="AI110">SUM(IF(($C86:$C102=$C110)*(AI86:AI102&gt;0),$BJ86:$BJ102),0)</f>
        <v>0</v>
      </c>
      <c r="AJ110" s="44" cm="1">
        <f t="array" ref="AJ110">SUM(IF(($C86:$C102=$C110)*(AJ86:AJ102&gt;0),$BJ86:$BJ102),0)</f>
        <v>0</v>
      </c>
      <c r="AK110" s="44" cm="1">
        <f t="array" ref="AK110">SUM(IF(($C86:$C102=$C110)*(AK86:AK102&gt;0),$BJ86:$BJ102),0)</f>
        <v>0</v>
      </c>
      <c r="AL110" s="44" cm="1">
        <f t="array" ref="AL110">SUM(IF(($C86:$C102=$C110)*(AL86:AL102&gt;0),$BJ86:$BJ102),0)</f>
        <v>0</v>
      </c>
      <c r="AM110" s="44" cm="1">
        <f t="array" ref="AM110">SUM(IF(($C86:$C102=$C110)*(AM86:AM102&gt;0),$BJ86:$BJ102),0)</f>
        <v>0</v>
      </c>
      <c r="AN110" s="44" cm="1">
        <f t="array" ref="AN110">SUM(IF(($C86:$C102=$C110)*(AN86:AN102&gt;0),$BJ86:$BJ102),0)</f>
        <v>0</v>
      </c>
      <c r="AO110" s="44" cm="1">
        <f t="array" ref="AO110">SUM(IF(($C86:$C102=$C110)*(AO86:AO102&gt;0),$BJ86:$BJ102),0)</f>
        <v>0</v>
      </c>
      <c r="AP110" s="44" cm="1">
        <f t="array" ref="AP110">SUM(IF(($C86:$C102=$C110)*(AP86:AP102&gt;0),$BJ86:$BJ102),0)</f>
        <v>0</v>
      </c>
      <c r="AQ110" s="44" cm="1">
        <f t="array" ref="AQ110">SUM(IF(($C86:$C102=$C110)*(AQ86:AQ102&gt;0),$BJ86:$BJ102),0)</f>
        <v>0</v>
      </c>
      <c r="AR110" s="44" cm="1">
        <f t="array" ref="AR110">SUM(IF(($C86:$C102=$C110)*(AR86:AR102&gt;0),$BJ86:$BJ102),0)</f>
        <v>0</v>
      </c>
      <c r="AS110" s="44" cm="1">
        <f t="array" ref="AS110">SUM(IF(($C86:$C102=$C110)*(AS86:AS102&gt;0),$BJ86:$BJ102),0)</f>
        <v>0</v>
      </c>
      <c r="AT110" s="44" cm="1">
        <f t="array" ref="AT110">SUM(IF(($C86:$C102=$C110)*(AT86:AT102&gt;0),$BJ86:$BJ102),0)</f>
        <v>0</v>
      </c>
      <c r="AU110" s="44" cm="1">
        <f t="array" ref="AU110">SUM(IF(($C86:$C102=$C110)*(AU86:AU102&gt;0),$BJ86:$BJ102),0)</f>
        <v>0</v>
      </c>
      <c r="AV110" s="44" cm="1">
        <f t="array" ref="AV110">SUM(IF(($C86:$C102=$C110)*(AV86:AV102&gt;0),$BJ86:$BJ102),0)</f>
        <v>0</v>
      </c>
      <c r="AW110" s="44" cm="1">
        <f t="array" ref="AW110">SUM(IF(($C86:$C102=$C110)*(AW86:AW102&gt;0),$BJ86:$BJ102),0)</f>
        <v>0</v>
      </c>
      <c r="AX110" s="44" cm="1">
        <f t="array" ref="AX110">SUM(IF(($C86:$C102=$C110)*(AX86:AX102&gt;0),$BJ86:$BJ102),0)</f>
        <v>0</v>
      </c>
      <c r="AY110" s="44" cm="1">
        <f t="array" ref="AY110">SUM(IF(($C86:$C102=$C110)*(AY86:AY102&gt;0),$BJ86:$BJ102),0)</f>
        <v>0</v>
      </c>
      <c r="AZ110" s="44" cm="1">
        <f t="array" ref="AZ110">SUM(IF(($C86:$C102=$C110)*(AZ86:AZ102&gt;0),$BJ86:$BJ102),0)</f>
        <v>0</v>
      </c>
      <c r="BA110" s="44" cm="1">
        <f t="array" ref="BA110">SUM(IF(($C86:$C102=$C110)*(BA86:BA102&gt;0),$BJ86:$BJ102),0)</f>
        <v>0</v>
      </c>
      <c r="BB110" s="44" cm="1">
        <f t="array" ref="BB110">SUM(IF(($C86:$C102=$C110)*(BB86:BB102&gt;0),$BJ86:$BJ102),0)</f>
        <v>0</v>
      </c>
      <c r="BC110" s="44" cm="1">
        <f t="array" ref="BC110">SUM(IF(($C86:$C102=$C110)*(BC86:BC102&gt;0),$BJ86:$BJ102),0)</f>
        <v>0</v>
      </c>
      <c r="BD110" s="44" cm="1">
        <f t="array" ref="BD110">SUM(IF(($C86:$C102=$C110)*(BD86:BD102&gt;0),$BJ86:$BJ102),0)</f>
        <v>0</v>
      </c>
      <c r="BE110" s="44" cm="1">
        <f t="array" ref="BE110">SUM(IF(($C86:$C102=$C110)*(BE86:BE102&gt;0),$BJ86:$BJ102),0)</f>
        <v>0</v>
      </c>
      <c r="BF110" s="44" cm="1">
        <f t="array" ref="BF110">SUM(IF(($C86:$C102=$C110)*(BF86:BF102&gt;0),$BJ86:$BJ102),0)</f>
        <v>0</v>
      </c>
      <c r="BG110" s="44" cm="1">
        <f t="array" ref="BG110">SUM(IF(($C86:$C102=$C110)*(BG86:BG102&gt;0),$BJ86:$BJ102),0)</f>
        <v>0</v>
      </c>
      <c r="BH110" s="44" cm="1">
        <f t="array" ref="BH110">SUM(IF(($C86:$C102=$C110)*(BH86:BH102&gt;0),$BJ86:$BJ102),0)</f>
        <v>0</v>
      </c>
      <c r="BL110" s="97" t="s">
        <v>25</v>
      </c>
      <c r="BM110" s="97" t="s">
        <v>78</v>
      </c>
      <c r="BN110" s="97" t="s">
        <v>83</v>
      </c>
      <c r="BO110" s="97" t="s">
        <v>84</v>
      </c>
    </row>
    <row r="111" spans="1:67" x14ac:dyDescent="0.2">
      <c r="A111" s="39"/>
      <c r="B111" s="236"/>
      <c r="C111" s="40" t="s">
        <v>47</v>
      </c>
      <c r="D111" s="43"/>
      <c r="E111" s="44" cm="1">
        <f t="array" ref="E111">SUM(IF(($C86:$C102=$C111)*(E86:E102&gt;0),$BJ86:$BJ102),0)</f>
        <v>0</v>
      </c>
      <c r="F111" s="44" cm="1">
        <f t="array" ref="F111">SUM(IF(($C86:$C102=$C111)*(F86:F102&gt;0),$BJ86:$BJ102),0)</f>
        <v>0</v>
      </c>
      <c r="G111" s="44" cm="1">
        <f t="array" ref="G111">SUM(IF(($C86:$C102=$C111)*(G86:G102&gt;0),$BJ86:$BJ102),0)</f>
        <v>0</v>
      </c>
      <c r="H111" s="44" cm="1">
        <f t="array" ref="H111">SUM(IF(($C86:$C102=$C111)*(H86:H102&gt;0),$BJ86:$BJ102),0)</f>
        <v>0</v>
      </c>
      <c r="I111" s="44" cm="1">
        <f t="array" ref="I111">SUM(IF(($C86:$C102=$C111)*(I86:I102&gt;0),$BJ86:$BJ102),0)</f>
        <v>0</v>
      </c>
      <c r="J111" s="44" cm="1">
        <f t="array" ref="J111">SUM(IF(($C86:$C102=$C111)*(J86:J102&gt;0),$BJ86:$BJ102),0)</f>
        <v>0</v>
      </c>
      <c r="K111" s="44" cm="1">
        <f t="array" ref="K111">SUM(IF(($C86:$C102=$C111)*(K86:K102&gt;0),$BJ86:$BJ102),0)</f>
        <v>0</v>
      </c>
      <c r="L111" s="44" cm="1">
        <f t="array" ref="L111">SUM(IF(($C86:$C102=$C111)*(L86:L102&gt;0),$BJ86:$BJ102),0)</f>
        <v>0</v>
      </c>
      <c r="M111" s="44" cm="1">
        <f t="array" ref="M111">SUM(IF(($C86:$C102=$C111)*(M86:M102&gt;0),$BJ86:$BJ102),0)</f>
        <v>0</v>
      </c>
      <c r="N111" s="44" cm="1">
        <f t="array" ref="N111">SUM(IF(($C86:$C102=$C111)*(N86:N102&gt;0),$BJ86:$BJ102),0)</f>
        <v>0</v>
      </c>
      <c r="O111" s="44" cm="1">
        <f t="array" ref="O111">SUM(IF(($C86:$C102=$C111)*(O86:O102&gt;0),$BJ86:$BJ102),0)</f>
        <v>0</v>
      </c>
      <c r="P111" s="44" cm="1">
        <f t="array" ref="P111">SUM(IF(($C86:$C102=$C111)*(P86:P102&gt;0),$BJ86:$BJ102),0)</f>
        <v>0</v>
      </c>
      <c r="Q111" s="44" cm="1">
        <f t="array" ref="Q111">SUM(IF(($C86:$C102=$C111)*(Q86:Q102&gt;0),$BJ86:$BJ102),0)</f>
        <v>0</v>
      </c>
      <c r="R111" s="44" cm="1">
        <f t="array" ref="R111">SUM(IF(($C86:$C102=$C111)*(R86:R102&gt;0),$BJ86:$BJ102),0)</f>
        <v>0</v>
      </c>
      <c r="S111" s="44" cm="1">
        <f t="array" ref="S111">SUM(IF(($C86:$C102=$C111)*(S86:S102&gt;0),$BJ86:$BJ102),0)</f>
        <v>0</v>
      </c>
      <c r="T111" s="44" cm="1">
        <f t="array" ref="T111">SUM(IF(($C86:$C102=$C111)*(T86:T102&gt;0),$BJ86:$BJ102),0)</f>
        <v>0</v>
      </c>
      <c r="U111" s="44" cm="1">
        <f t="array" ref="U111">SUM(IF(($C86:$C102=$C111)*(U86:U102&gt;0),$BJ86:$BJ102),0)</f>
        <v>0</v>
      </c>
      <c r="V111" s="44" cm="1">
        <f t="array" ref="V111">SUM(IF(($C86:$C102=$C111)*(V86:V102&gt;0),$BJ86:$BJ102),0)</f>
        <v>0</v>
      </c>
      <c r="W111" s="44" cm="1">
        <f t="array" ref="W111">SUM(IF(($C86:$C102=$C111)*(W86:W102&gt;0),$BJ86:$BJ102),0)</f>
        <v>0</v>
      </c>
      <c r="X111" s="44" cm="1">
        <f t="array" ref="X111">SUM(IF(($C86:$C102=$C111)*(X86:X102&gt;0),$BJ86:$BJ102),0)</f>
        <v>0</v>
      </c>
      <c r="Y111" s="44" cm="1">
        <f t="array" ref="Y111">SUM(IF(($C86:$C102=$C111)*(Y86:Y102&gt;0),$BJ86:$BJ102),0)</f>
        <v>0</v>
      </c>
      <c r="Z111" s="44" cm="1">
        <f t="array" ref="Z111">SUM(IF(($C86:$C102=$C111)*(Z86:Z102&gt;0),$BJ86:$BJ102),0)</f>
        <v>0</v>
      </c>
      <c r="AA111" s="44" cm="1">
        <f t="array" ref="AA111">SUM(IF(($C86:$C102=$C111)*(AA86:AA102&gt;0),$BJ86:$BJ102),0)</f>
        <v>0</v>
      </c>
      <c r="AB111" s="44" cm="1">
        <f t="array" ref="AB111">SUM(IF(($C86:$C102=$C111)*(AB86:AB102&gt;0),$BJ86:$BJ102),0)</f>
        <v>0</v>
      </c>
      <c r="AC111" s="44" cm="1">
        <f t="array" ref="AC111">SUM(IF(($C86:$C102=$C111)*(AC86:AC102&gt;0),$BJ86:$BJ102),0)</f>
        <v>0</v>
      </c>
      <c r="AD111" s="44" cm="1">
        <f t="array" ref="AD111">SUM(IF(($C86:$C102=$C111)*(AD86:AD102&gt;0),$BJ86:$BJ102),0)</f>
        <v>0</v>
      </c>
      <c r="AE111" s="44" cm="1">
        <f t="array" ref="AE111">SUM(IF(($C86:$C102=$C111)*(AE86:AE102&gt;0),$BJ86:$BJ102),0)</f>
        <v>0</v>
      </c>
      <c r="AF111" s="44" cm="1">
        <f t="array" ref="AF111">SUM(IF(($C86:$C102=$C111)*(AF86:AF102&gt;0),$BJ86:$BJ102),0)</f>
        <v>0</v>
      </c>
      <c r="AG111" s="44" cm="1">
        <f t="array" ref="AG111">SUM(IF(($C86:$C102=$C111)*(AG86:AG102&gt;0),$BJ86:$BJ102),0)</f>
        <v>0</v>
      </c>
      <c r="AH111" s="44" cm="1">
        <f t="array" ref="AH111">SUM(IF(($C86:$C102=$C111)*(AH86:AH102&gt;0),$BJ86:$BJ102),0)</f>
        <v>0</v>
      </c>
      <c r="AI111" s="44" cm="1">
        <f t="array" ref="AI111">SUM(IF(($C86:$C102=$C111)*(AI86:AI102&gt;0),$BJ86:$BJ102),0)</f>
        <v>0</v>
      </c>
      <c r="AJ111" s="44" cm="1">
        <f t="array" ref="AJ111">SUM(IF(($C86:$C102=$C111)*(AJ86:AJ102&gt;0),$BJ86:$BJ102),0)</f>
        <v>0</v>
      </c>
      <c r="AK111" s="44" cm="1">
        <f t="array" ref="AK111">SUM(IF(($C86:$C102=$C111)*(AK86:AK102&gt;0),$BJ86:$BJ102),0)</f>
        <v>0</v>
      </c>
      <c r="AL111" s="44" cm="1">
        <f t="array" ref="AL111">SUM(IF(($C86:$C102=$C111)*(AL86:AL102&gt;0),$BJ86:$BJ102),0)</f>
        <v>0</v>
      </c>
      <c r="AM111" s="44" cm="1">
        <f t="array" ref="AM111">SUM(IF(($C86:$C102=$C111)*(AM86:AM102&gt;0),$BJ86:$BJ102),0)</f>
        <v>0</v>
      </c>
      <c r="AN111" s="44" cm="1">
        <f t="array" ref="AN111">SUM(IF(($C86:$C102=$C111)*(AN86:AN102&gt;0),$BJ86:$BJ102),0)</f>
        <v>0</v>
      </c>
      <c r="AO111" s="44" cm="1">
        <f t="array" ref="AO111">SUM(IF(($C86:$C102=$C111)*(AO86:AO102&gt;0),$BJ86:$BJ102),0)</f>
        <v>0</v>
      </c>
      <c r="AP111" s="44" cm="1">
        <f t="array" ref="AP111">SUM(IF(($C86:$C102=$C111)*(AP86:AP102&gt;0),$BJ86:$BJ102),0)</f>
        <v>0</v>
      </c>
      <c r="AQ111" s="44" cm="1">
        <f t="array" ref="AQ111">SUM(IF(($C86:$C102=$C111)*(AQ86:AQ102&gt;0),$BJ86:$BJ102),0)</f>
        <v>0</v>
      </c>
      <c r="AR111" s="44" cm="1">
        <f t="array" ref="AR111">SUM(IF(($C86:$C102=$C111)*(AR86:AR102&gt;0),$BJ86:$BJ102),0)</f>
        <v>0</v>
      </c>
      <c r="AS111" s="44" cm="1">
        <f t="array" ref="AS111">SUM(IF(($C86:$C102=$C111)*(AS86:AS102&gt;0),$BJ86:$BJ102),0)</f>
        <v>0</v>
      </c>
      <c r="AT111" s="44" cm="1">
        <f t="array" ref="AT111">SUM(IF(($C86:$C102=$C111)*(AT86:AT102&gt;0),$BJ86:$BJ102),0)</f>
        <v>0</v>
      </c>
      <c r="AU111" s="44" cm="1">
        <f t="array" ref="AU111">SUM(IF(($C86:$C102=$C111)*(AU86:AU102&gt;0),$BJ86:$BJ102),0)</f>
        <v>0</v>
      </c>
      <c r="AV111" s="44" cm="1">
        <f t="array" ref="AV111">SUM(IF(($C86:$C102=$C111)*(AV86:AV102&gt;0),$BJ86:$BJ102),0)</f>
        <v>0</v>
      </c>
      <c r="AW111" s="44" cm="1">
        <f t="array" ref="AW111">SUM(IF(($C86:$C102=$C111)*(AW86:AW102&gt;0),$BJ86:$BJ102),0)</f>
        <v>0</v>
      </c>
      <c r="AX111" s="44" cm="1">
        <f t="array" ref="AX111">SUM(IF(($C86:$C102=$C111)*(AX86:AX102&gt;0),$BJ86:$BJ102),0)</f>
        <v>0</v>
      </c>
      <c r="AY111" s="44" cm="1">
        <f t="array" ref="AY111">SUM(IF(($C86:$C102=$C111)*(AY86:AY102&gt;0),$BJ86:$BJ102),0)</f>
        <v>0</v>
      </c>
      <c r="AZ111" s="44" cm="1">
        <f t="array" ref="AZ111">SUM(IF(($C86:$C102=$C111)*(AZ86:AZ102&gt;0),$BJ86:$BJ102),0)</f>
        <v>0</v>
      </c>
      <c r="BA111" s="44" cm="1">
        <f t="array" ref="BA111">SUM(IF(($C86:$C102=$C111)*(BA86:BA102&gt;0),$BJ86:$BJ102),0)</f>
        <v>0</v>
      </c>
      <c r="BB111" s="44" cm="1">
        <f t="array" ref="BB111">SUM(IF(($C86:$C102=$C111)*(BB86:BB102&gt;0),$BJ86:$BJ102),0)</f>
        <v>0</v>
      </c>
      <c r="BC111" s="44" cm="1">
        <f t="array" ref="BC111">SUM(IF(($C86:$C102=$C111)*(BC86:BC102&gt;0),$BJ86:$BJ102),0)</f>
        <v>0</v>
      </c>
      <c r="BD111" s="44" cm="1">
        <f t="array" ref="BD111">SUM(IF(($C86:$C102=$C111)*(BD86:BD102&gt;0),$BJ86:$BJ102),0)</f>
        <v>0</v>
      </c>
      <c r="BE111" s="44" cm="1">
        <f t="array" ref="BE111">SUM(IF(($C86:$C102=$C111)*(BE86:BE102&gt;0),$BJ86:$BJ102),0)</f>
        <v>0</v>
      </c>
      <c r="BF111" s="44" cm="1">
        <f t="array" ref="BF111">SUM(IF(($C86:$C102=$C111)*(BF86:BF102&gt;0),$BJ86:$BJ102),0)</f>
        <v>0</v>
      </c>
      <c r="BG111" s="44" cm="1">
        <f t="array" ref="BG111">SUM(IF(($C86:$C102=$C111)*(BG86:BG102&gt;0),$BJ86:$BJ102),0)</f>
        <v>0</v>
      </c>
      <c r="BH111" s="44" cm="1">
        <f t="array" ref="BH111">SUM(IF(($C86:$C102=$C111)*(BH86:BH102&gt;0),$BJ86:$BJ102),0)</f>
        <v>0</v>
      </c>
    </row>
    <row r="112" spans="1:67" x14ac:dyDescent="0.2">
      <c r="A112" s="39"/>
      <c r="B112" s="236"/>
      <c r="C112" s="40" t="s">
        <v>13</v>
      </c>
      <c r="D112" s="43"/>
      <c r="E112" s="44">
        <f t="shared" ref="E112:AJ112" si="38">IFERROR(VLOOKUP(E85,$A$240:$C$252,3,FALSE),0)</f>
        <v>58</v>
      </c>
      <c r="F112" s="44">
        <f t="shared" si="38"/>
        <v>0</v>
      </c>
      <c r="G112" s="44">
        <f t="shared" si="38"/>
        <v>0</v>
      </c>
      <c r="H112" s="44">
        <f t="shared" si="38"/>
        <v>0</v>
      </c>
      <c r="I112" s="44">
        <f t="shared" si="38"/>
        <v>0</v>
      </c>
      <c r="J112" s="44">
        <f t="shared" si="38"/>
        <v>0</v>
      </c>
      <c r="K112" s="44">
        <f t="shared" si="38"/>
        <v>0</v>
      </c>
      <c r="L112" s="44">
        <f t="shared" si="38"/>
        <v>0</v>
      </c>
      <c r="M112" s="44">
        <f t="shared" si="38"/>
        <v>0</v>
      </c>
      <c r="N112" s="44">
        <f t="shared" si="38"/>
        <v>0</v>
      </c>
      <c r="O112" s="44">
        <f t="shared" si="38"/>
        <v>0</v>
      </c>
      <c r="P112" s="44">
        <f t="shared" si="38"/>
        <v>0</v>
      </c>
      <c r="Q112" s="44">
        <f t="shared" si="38"/>
        <v>0</v>
      </c>
      <c r="R112" s="44">
        <f t="shared" si="38"/>
        <v>0</v>
      </c>
      <c r="S112" s="44">
        <f t="shared" si="38"/>
        <v>0</v>
      </c>
      <c r="T112" s="44">
        <f t="shared" si="38"/>
        <v>0</v>
      </c>
      <c r="U112" s="44">
        <f t="shared" si="38"/>
        <v>0</v>
      </c>
      <c r="V112" s="44">
        <f t="shared" si="38"/>
        <v>0</v>
      </c>
      <c r="W112" s="44">
        <f t="shared" si="38"/>
        <v>0</v>
      </c>
      <c r="X112" s="44">
        <f t="shared" si="38"/>
        <v>0</v>
      </c>
      <c r="Y112" s="44">
        <f t="shared" si="38"/>
        <v>0</v>
      </c>
      <c r="Z112" s="44">
        <f t="shared" si="38"/>
        <v>0</v>
      </c>
      <c r="AA112" s="44">
        <f t="shared" si="38"/>
        <v>0</v>
      </c>
      <c r="AB112" s="44">
        <f t="shared" si="38"/>
        <v>0</v>
      </c>
      <c r="AC112" s="44">
        <f t="shared" si="38"/>
        <v>0</v>
      </c>
      <c r="AD112" s="44">
        <f t="shared" si="38"/>
        <v>0</v>
      </c>
      <c r="AE112" s="44">
        <f t="shared" si="38"/>
        <v>0</v>
      </c>
      <c r="AF112" s="44">
        <f t="shared" si="38"/>
        <v>0</v>
      </c>
      <c r="AG112" s="44">
        <f t="shared" si="38"/>
        <v>0</v>
      </c>
      <c r="AH112" s="44">
        <f t="shared" si="38"/>
        <v>0</v>
      </c>
      <c r="AI112" s="44">
        <f t="shared" si="38"/>
        <v>0</v>
      </c>
      <c r="AJ112" s="44">
        <f t="shared" si="38"/>
        <v>0</v>
      </c>
      <c r="AK112" s="44">
        <f t="shared" ref="AK112:BH112" si="39">IFERROR(VLOOKUP(AK85,$A$240:$C$252,3,FALSE),0)</f>
        <v>0</v>
      </c>
      <c r="AL112" s="44">
        <f t="shared" si="39"/>
        <v>0</v>
      </c>
      <c r="AM112" s="44">
        <f t="shared" si="39"/>
        <v>0</v>
      </c>
      <c r="AN112" s="44">
        <f t="shared" si="39"/>
        <v>0</v>
      </c>
      <c r="AO112" s="44">
        <f t="shared" si="39"/>
        <v>0</v>
      </c>
      <c r="AP112" s="44">
        <f t="shared" si="39"/>
        <v>0</v>
      </c>
      <c r="AQ112" s="44">
        <f t="shared" si="39"/>
        <v>0</v>
      </c>
      <c r="AR112" s="44">
        <f t="shared" si="39"/>
        <v>0</v>
      </c>
      <c r="AS112" s="44">
        <f t="shared" si="39"/>
        <v>0</v>
      </c>
      <c r="AT112" s="44">
        <f t="shared" si="39"/>
        <v>0</v>
      </c>
      <c r="AU112" s="44">
        <f t="shared" si="39"/>
        <v>0</v>
      </c>
      <c r="AV112" s="44">
        <f t="shared" si="39"/>
        <v>0</v>
      </c>
      <c r="AW112" s="44">
        <f t="shared" si="39"/>
        <v>0</v>
      </c>
      <c r="AX112" s="44">
        <f t="shared" si="39"/>
        <v>0</v>
      </c>
      <c r="AY112" s="44">
        <f t="shared" si="39"/>
        <v>0</v>
      </c>
      <c r="AZ112" s="44">
        <f t="shared" si="39"/>
        <v>0</v>
      </c>
      <c r="BA112" s="44">
        <f t="shared" si="39"/>
        <v>0</v>
      </c>
      <c r="BB112" s="44">
        <f t="shared" si="39"/>
        <v>0</v>
      </c>
      <c r="BC112" s="44">
        <f t="shared" si="39"/>
        <v>0</v>
      </c>
      <c r="BD112" s="44">
        <f t="shared" si="39"/>
        <v>0</v>
      </c>
      <c r="BE112" s="44">
        <f t="shared" si="39"/>
        <v>0</v>
      </c>
      <c r="BF112" s="44">
        <f t="shared" si="39"/>
        <v>0</v>
      </c>
      <c r="BG112" s="44">
        <f t="shared" si="39"/>
        <v>0</v>
      </c>
      <c r="BH112" s="44">
        <f t="shared" si="39"/>
        <v>0</v>
      </c>
      <c r="BL112" s="44">
        <f t="shared" ref="BL112:BL117" si="40">SUM(E112:BH112)</f>
        <v>58</v>
      </c>
      <c r="BM112" s="44">
        <f>SUMIF($E83:$BH83,BM110,$E112:$BH112)</f>
        <v>58</v>
      </c>
      <c r="BN112" s="44">
        <f>SUMIF($E83:$BH83,BN110,$E112:$BH112)</f>
        <v>0</v>
      </c>
      <c r="BO112" s="44">
        <f>SUMIF($E83:$BH83,BO110,$E112:$BH112)</f>
        <v>0</v>
      </c>
    </row>
    <row r="113" spans="1:67" x14ac:dyDescent="0.2">
      <c r="A113" s="39"/>
      <c r="B113" s="237"/>
      <c r="C113" s="40" t="s">
        <v>14</v>
      </c>
      <c r="D113" s="43"/>
      <c r="E113" s="44">
        <f t="shared" ref="E113:AJ113" si="41">E107*E112</f>
        <v>4373.2000000000007</v>
      </c>
      <c r="F113" s="44">
        <f t="shared" si="41"/>
        <v>0</v>
      </c>
      <c r="G113" s="44">
        <f t="shared" si="41"/>
        <v>0</v>
      </c>
      <c r="H113" s="44">
        <f t="shared" si="41"/>
        <v>0</v>
      </c>
      <c r="I113" s="44">
        <f t="shared" si="41"/>
        <v>0</v>
      </c>
      <c r="J113" s="44">
        <f t="shared" si="41"/>
        <v>0</v>
      </c>
      <c r="K113" s="44">
        <f t="shared" si="41"/>
        <v>0</v>
      </c>
      <c r="L113" s="44">
        <f t="shared" si="41"/>
        <v>0</v>
      </c>
      <c r="M113" s="44">
        <f t="shared" si="41"/>
        <v>0</v>
      </c>
      <c r="N113" s="44">
        <f t="shared" si="41"/>
        <v>0</v>
      </c>
      <c r="O113" s="44">
        <f t="shared" si="41"/>
        <v>0</v>
      </c>
      <c r="P113" s="44">
        <f t="shared" si="41"/>
        <v>0</v>
      </c>
      <c r="Q113" s="44">
        <f t="shared" si="41"/>
        <v>0</v>
      </c>
      <c r="R113" s="44">
        <f t="shared" si="41"/>
        <v>0</v>
      </c>
      <c r="S113" s="44">
        <f t="shared" si="41"/>
        <v>0</v>
      </c>
      <c r="T113" s="44">
        <f t="shared" si="41"/>
        <v>0</v>
      </c>
      <c r="U113" s="44">
        <f t="shared" si="41"/>
        <v>0</v>
      </c>
      <c r="V113" s="44">
        <f t="shared" si="41"/>
        <v>0</v>
      </c>
      <c r="W113" s="44">
        <f t="shared" si="41"/>
        <v>0</v>
      </c>
      <c r="X113" s="44">
        <f t="shared" si="41"/>
        <v>0</v>
      </c>
      <c r="Y113" s="44">
        <f t="shared" si="41"/>
        <v>0</v>
      </c>
      <c r="Z113" s="44">
        <f t="shared" si="41"/>
        <v>0</v>
      </c>
      <c r="AA113" s="44">
        <f t="shared" si="41"/>
        <v>0</v>
      </c>
      <c r="AB113" s="44">
        <f t="shared" si="41"/>
        <v>0</v>
      </c>
      <c r="AC113" s="44">
        <f t="shared" si="41"/>
        <v>0</v>
      </c>
      <c r="AD113" s="44">
        <f t="shared" si="41"/>
        <v>0</v>
      </c>
      <c r="AE113" s="44">
        <f t="shared" si="41"/>
        <v>0</v>
      </c>
      <c r="AF113" s="44">
        <f t="shared" si="41"/>
        <v>0</v>
      </c>
      <c r="AG113" s="44">
        <f t="shared" si="41"/>
        <v>0</v>
      </c>
      <c r="AH113" s="44">
        <f t="shared" si="41"/>
        <v>0</v>
      </c>
      <c r="AI113" s="44">
        <f t="shared" si="41"/>
        <v>0</v>
      </c>
      <c r="AJ113" s="44">
        <f t="shared" si="41"/>
        <v>0</v>
      </c>
      <c r="AK113" s="44">
        <f t="shared" ref="AK113:BH113" si="42">AK107*AK112</f>
        <v>0</v>
      </c>
      <c r="AL113" s="44">
        <f t="shared" si="42"/>
        <v>0</v>
      </c>
      <c r="AM113" s="44">
        <f t="shared" si="42"/>
        <v>0</v>
      </c>
      <c r="AN113" s="44">
        <f t="shared" si="42"/>
        <v>0</v>
      </c>
      <c r="AO113" s="44">
        <f t="shared" si="42"/>
        <v>0</v>
      </c>
      <c r="AP113" s="44">
        <f t="shared" si="42"/>
        <v>0</v>
      </c>
      <c r="AQ113" s="44">
        <f t="shared" si="42"/>
        <v>0</v>
      </c>
      <c r="AR113" s="44">
        <f t="shared" si="42"/>
        <v>0</v>
      </c>
      <c r="AS113" s="44">
        <f t="shared" si="42"/>
        <v>0</v>
      </c>
      <c r="AT113" s="44">
        <f t="shared" si="42"/>
        <v>0</v>
      </c>
      <c r="AU113" s="44">
        <f t="shared" si="42"/>
        <v>0</v>
      </c>
      <c r="AV113" s="44">
        <f t="shared" si="42"/>
        <v>0</v>
      </c>
      <c r="AW113" s="44">
        <f t="shared" si="42"/>
        <v>0</v>
      </c>
      <c r="AX113" s="44">
        <f t="shared" si="42"/>
        <v>0</v>
      </c>
      <c r="AY113" s="44">
        <f t="shared" si="42"/>
        <v>0</v>
      </c>
      <c r="AZ113" s="44">
        <f t="shared" si="42"/>
        <v>0</v>
      </c>
      <c r="BA113" s="44">
        <f t="shared" si="42"/>
        <v>0</v>
      </c>
      <c r="BB113" s="44">
        <f t="shared" si="42"/>
        <v>0</v>
      </c>
      <c r="BC113" s="44">
        <f t="shared" si="42"/>
        <v>0</v>
      </c>
      <c r="BD113" s="44">
        <f t="shared" si="42"/>
        <v>0</v>
      </c>
      <c r="BE113" s="44">
        <f t="shared" si="42"/>
        <v>0</v>
      </c>
      <c r="BF113" s="44">
        <f t="shared" si="42"/>
        <v>0</v>
      </c>
      <c r="BG113" s="44">
        <f t="shared" si="42"/>
        <v>0</v>
      </c>
      <c r="BH113" s="44">
        <f t="shared" si="42"/>
        <v>0</v>
      </c>
      <c r="BL113" s="44">
        <f t="shared" si="40"/>
        <v>4373.2000000000007</v>
      </c>
      <c r="BM113" s="44">
        <f>SUMIF($E83:$BH83,BM110,$E113:$BH113)</f>
        <v>4373.2000000000007</v>
      </c>
      <c r="BN113" s="44">
        <f>SUMIF($E83:$BH83,BN110,$E113:$BH113)</f>
        <v>0</v>
      </c>
      <c r="BO113" s="44">
        <f>SUMIF($E83:$BH83,BO110,$E113:$BH113)</f>
        <v>0</v>
      </c>
    </row>
    <row r="114" spans="1:67" x14ac:dyDescent="0.2">
      <c r="A114" s="105"/>
      <c r="B114" s="103"/>
      <c r="C114" s="107" t="s">
        <v>43</v>
      </c>
      <c r="D114" s="41"/>
      <c r="E114" s="108">
        <f t="shared" ref="E114:AJ114" si="43">E108*E112</f>
        <v>2.2958333333333347</v>
      </c>
      <c r="F114" s="108">
        <f t="shared" si="43"/>
        <v>0</v>
      </c>
      <c r="G114" s="108">
        <f t="shared" si="43"/>
        <v>0</v>
      </c>
      <c r="H114" s="108">
        <f t="shared" si="43"/>
        <v>0</v>
      </c>
      <c r="I114" s="108">
        <f t="shared" si="43"/>
        <v>0</v>
      </c>
      <c r="J114" s="108">
        <f t="shared" si="43"/>
        <v>0</v>
      </c>
      <c r="K114" s="108">
        <f t="shared" si="43"/>
        <v>0</v>
      </c>
      <c r="L114" s="108">
        <f t="shared" si="43"/>
        <v>0</v>
      </c>
      <c r="M114" s="108">
        <f t="shared" si="43"/>
        <v>0</v>
      </c>
      <c r="N114" s="108">
        <f t="shared" si="43"/>
        <v>0</v>
      </c>
      <c r="O114" s="108">
        <f t="shared" si="43"/>
        <v>0</v>
      </c>
      <c r="P114" s="108">
        <f t="shared" si="43"/>
        <v>0</v>
      </c>
      <c r="Q114" s="108">
        <f t="shared" si="43"/>
        <v>0</v>
      </c>
      <c r="R114" s="108">
        <f t="shared" si="43"/>
        <v>0</v>
      </c>
      <c r="S114" s="108">
        <f t="shared" si="43"/>
        <v>0</v>
      </c>
      <c r="T114" s="108">
        <f t="shared" si="43"/>
        <v>0</v>
      </c>
      <c r="U114" s="108">
        <f t="shared" si="43"/>
        <v>0</v>
      </c>
      <c r="V114" s="108">
        <f t="shared" si="43"/>
        <v>0</v>
      </c>
      <c r="W114" s="108">
        <f t="shared" si="43"/>
        <v>0</v>
      </c>
      <c r="X114" s="108">
        <f t="shared" si="43"/>
        <v>0</v>
      </c>
      <c r="Y114" s="108">
        <f t="shared" si="43"/>
        <v>0</v>
      </c>
      <c r="Z114" s="108">
        <f t="shared" si="43"/>
        <v>0</v>
      </c>
      <c r="AA114" s="108">
        <f t="shared" si="43"/>
        <v>0</v>
      </c>
      <c r="AB114" s="108">
        <f t="shared" si="43"/>
        <v>0</v>
      </c>
      <c r="AC114" s="108">
        <f t="shared" si="43"/>
        <v>0</v>
      </c>
      <c r="AD114" s="108">
        <f t="shared" si="43"/>
        <v>0</v>
      </c>
      <c r="AE114" s="108">
        <f t="shared" si="43"/>
        <v>0</v>
      </c>
      <c r="AF114" s="108">
        <f t="shared" si="43"/>
        <v>0</v>
      </c>
      <c r="AG114" s="108">
        <f t="shared" si="43"/>
        <v>0</v>
      </c>
      <c r="AH114" s="108">
        <f t="shared" si="43"/>
        <v>0</v>
      </c>
      <c r="AI114" s="108">
        <f t="shared" si="43"/>
        <v>0</v>
      </c>
      <c r="AJ114" s="108">
        <f t="shared" si="43"/>
        <v>0</v>
      </c>
      <c r="AK114" s="108">
        <f t="shared" ref="AK114:BH114" si="44">AK108*AK112</f>
        <v>0</v>
      </c>
      <c r="AL114" s="108">
        <f t="shared" si="44"/>
        <v>0</v>
      </c>
      <c r="AM114" s="108">
        <f t="shared" si="44"/>
        <v>0</v>
      </c>
      <c r="AN114" s="108">
        <f t="shared" si="44"/>
        <v>0</v>
      </c>
      <c r="AO114" s="108">
        <f t="shared" si="44"/>
        <v>0</v>
      </c>
      <c r="AP114" s="108">
        <f t="shared" si="44"/>
        <v>0</v>
      </c>
      <c r="AQ114" s="108">
        <f t="shared" si="44"/>
        <v>0</v>
      </c>
      <c r="AR114" s="108">
        <f t="shared" si="44"/>
        <v>0</v>
      </c>
      <c r="AS114" s="108">
        <f t="shared" si="44"/>
        <v>0</v>
      </c>
      <c r="AT114" s="108">
        <f t="shared" si="44"/>
        <v>0</v>
      </c>
      <c r="AU114" s="108">
        <f t="shared" si="44"/>
        <v>0</v>
      </c>
      <c r="AV114" s="108">
        <f t="shared" si="44"/>
        <v>0</v>
      </c>
      <c r="AW114" s="108">
        <f t="shared" si="44"/>
        <v>0</v>
      </c>
      <c r="AX114" s="108">
        <f t="shared" si="44"/>
        <v>0</v>
      </c>
      <c r="AY114" s="108">
        <f t="shared" si="44"/>
        <v>0</v>
      </c>
      <c r="AZ114" s="108">
        <f t="shared" si="44"/>
        <v>0</v>
      </c>
      <c r="BA114" s="108">
        <f t="shared" si="44"/>
        <v>0</v>
      </c>
      <c r="BB114" s="108">
        <f t="shared" si="44"/>
        <v>0</v>
      </c>
      <c r="BC114" s="108">
        <f t="shared" si="44"/>
        <v>0</v>
      </c>
      <c r="BD114" s="108">
        <f t="shared" si="44"/>
        <v>0</v>
      </c>
      <c r="BE114" s="108">
        <f t="shared" si="44"/>
        <v>0</v>
      </c>
      <c r="BF114" s="108">
        <f t="shared" si="44"/>
        <v>0</v>
      </c>
      <c r="BG114" s="108">
        <f t="shared" si="44"/>
        <v>0</v>
      </c>
      <c r="BH114" s="108">
        <f t="shared" si="44"/>
        <v>0</v>
      </c>
      <c r="BL114" s="108">
        <f t="shared" si="40"/>
        <v>2.2958333333333347</v>
      </c>
      <c r="BM114" s="108">
        <f>SUMIF($E83:$BH83,BM110,$E114:$BH114)</f>
        <v>2.2958333333333347</v>
      </c>
      <c r="BN114" s="108">
        <f>SUMIF($E83:$BH83,BN110,$E114:$BH114)</f>
        <v>0</v>
      </c>
      <c r="BO114" s="108">
        <f>SUMIF($E83:$BH83,BO110,$E114:$BH114)</f>
        <v>0</v>
      </c>
    </row>
    <row r="115" spans="1:67" x14ac:dyDescent="0.2">
      <c r="A115" s="105"/>
      <c r="B115" s="106"/>
      <c r="C115" s="107" t="str">
        <f>C109&amp;" per jaar"</f>
        <v>Halte per jaar</v>
      </c>
      <c r="D115" s="41"/>
      <c r="E115" s="44">
        <f t="shared" ref="E115:AJ115" si="45">E109*E112</f>
        <v>290</v>
      </c>
      <c r="F115" s="44">
        <f t="shared" si="45"/>
        <v>0</v>
      </c>
      <c r="G115" s="44">
        <f t="shared" si="45"/>
        <v>0</v>
      </c>
      <c r="H115" s="44">
        <f t="shared" si="45"/>
        <v>0</v>
      </c>
      <c r="I115" s="44">
        <f t="shared" si="45"/>
        <v>0</v>
      </c>
      <c r="J115" s="44">
        <f t="shared" si="45"/>
        <v>0</v>
      </c>
      <c r="K115" s="44">
        <f t="shared" si="45"/>
        <v>0</v>
      </c>
      <c r="L115" s="44">
        <f t="shared" si="45"/>
        <v>0</v>
      </c>
      <c r="M115" s="44">
        <f t="shared" si="45"/>
        <v>0</v>
      </c>
      <c r="N115" s="44">
        <f t="shared" si="45"/>
        <v>0</v>
      </c>
      <c r="O115" s="44">
        <f t="shared" si="45"/>
        <v>0</v>
      </c>
      <c r="P115" s="44">
        <f t="shared" si="45"/>
        <v>0</v>
      </c>
      <c r="Q115" s="44">
        <f t="shared" si="45"/>
        <v>0</v>
      </c>
      <c r="R115" s="44">
        <f t="shared" si="45"/>
        <v>0</v>
      </c>
      <c r="S115" s="44">
        <f t="shared" si="45"/>
        <v>0</v>
      </c>
      <c r="T115" s="44">
        <f t="shared" si="45"/>
        <v>0</v>
      </c>
      <c r="U115" s="44">
        <f t="shared" si="45"/>
        <v>0</v>
      </c>
      <c r="V115" s="44">
        <f t="shared" si="45"/>
        <v>0</v>
      </c>
      <c r="W115" s="44">
        <f t="shared" si="45"/>
        <v>0</v>
      </c>
      <c r="X115" s="44">
        <f t="shared" si="45"/>
        <v>0</v>
      </c>
      <c r="Y115" s="44">
        <f t="shared" si="45"/>
        <v>0</v>
      </c>
      <c r="Z115" s="44">
        <f t="shared" si="45"/>
        <v>0</v>
      </c>
      <c r="AA115" s="44">
        <f t="shared" si="45"/>
        <v>0</v>
      </c>
      <c r="AB115" s="44">
        <f t="shared" si="45"/>
        <v>0</v>
      </c>
      <c r="AC115" s="44">
        <f t="shared" si="45"/>
        <v>0</v>
      </c>
      <c r="AD115" s="44">
        <f t="shared" si="45"/>
        <v>0</v>
      </c>
      <c r="AE115" s="44">
        <f t="shared" si="45"/>
        <v>0</v>
      </c>
      <c r="AF115" s="44">
        <f t="shared" si="45"/>
        <v>0</v>
      </c>
      <c r="AG115" s="44">
        <f t="shared" si="45"/>
        <v>0</v>
      </c>
      <c r="AH115" s="44">
        <f t="shared" si="45"/>
        <v>0</v>
      </c>
      <c r="AI115" s="44">
        <f t="shared" si="45"/>
        <v>0</v>
      </c>
      <c r="AJ115" s="44">
        <f t="shared" si="45"/>
        <v>0</v>
      </c>
      <c r="AK115" s="44">
        <f t="shared" ref="AK115:BH115" si="46">AK109*AK112</f>
        <v>0</v>
      </c>
      <c r="AL115" s="44">
        <f t="shared" si="46"/>
        <v>0</v>
      </c>
      <c r="AM115" s="44">
        <f t="shared" si="46"/>
        <v>0</v>
      </c>
      <c r="AN115" s="44">
        <f t="shared" si="46"/>
        <v>0</v>
      </c>
      <c r="AO115" s="44">
        <f t="shared" si="46"/>
        <v>0</v>
      </c>
      <c r="AP115" s="44">
        <f t="shared" si="46"/>
        <v>0</v>
      </c>
      <c r="AQ115" s="44">
        <f t="shared" si="46"/>
        <v>0</v>
      </c>
      <c r="AR115" s="44">
        <f t="shared" si="46"/>
        <v>0</v>
      </c>
      <c r="AS115" s="44">
        <f t="shared" si="46"/>
        <v>0</v>
      </c>
      <c r="AT115" s="44">
        <f t="shared" si="46"/>
        <v>0</v>
      </c>
      <c r="AU115" s="44">
        <f t="shared" si="46"/>
        <v>0</v>
      </c>
      <c r="AV115" s="44">
        <f t="shared" si="46"/>
        <v>0</v>
      </c>
      <c r="AW115" s="44">
        <f t="shared" si="46"/>
        <v>0</v>
      </c>
      <c r="AX115" s="44">
        <f t="shared" si="46"/>
        <v>0</v>
      </c>
      <c r="AY115" s="44">
        <f t="shared" si="46"/>
        <v>0</v>
      </c>
      <c r="AZ115" s="44">
        <f t="shared" si="46"/>
        <v>0</v>
      </c>
      <c r="BA115" s="44">
        <f t="shared" si="46"/>
        <v>0</v>
      </c>
      <c r="BB115" s="44">
        <f t="shared" si="46"/>
        <v>0</v>
      </c>
      <c r="BC115" s="44">
        <f t="shared" si="46"/>
        <v>0</v>
      </c>
      <c r="BD115" s="44">
        <f t="shared" si="46"/>
        <v>0</v>
      </c>
      <c r="BE115" s="44">
        <f t="shared" si="46"/>
        <v>0</v>
      </c>
      <c r="BF115" s="44">
        <f t="shared" si="46"/>
        <v>0</v>
      </c>
      <c r="BG115" s="44">
        <f t="shared" si="46"/>
        <v>0</v>
      </c>
      <c r="BH115" s="44">
        <f t="shared" si="46"/>
        <v>0</v>
      </c>
      <c r="BL115" s="44">
        <f t="shared" si="40"/>
        <v>290</v>
      </c>
      <c r="BM115" s="44">
        <f>SUMIF($E83:$BH83,BM110,$E115:$BH115)</f>
        <v>290</v>
      </c>
      <c r="BN115" s="44">
        <f>SUMIF($E83:$BH83,BN110,$E115:$BH115)</f>
        <v>0</v>
      </c>
      <c r="BO115" s="44">
        <f>SUMIF($E83:$BH83,BO110,$E115:$BH115)</f>
        <v>0</v>
      </c>
    </row>
    <row r="116" spans="1:67" x14ac:dyDescent="0.2">
      <c r="A116" s="105"/>
      <c r="B116" s="106"/>
      <c r="C116" s="107" t="str">
        <f>C110&amp;" per jaar"</f>
        <v>Basis per jaar</v>
      </c>
      <c r="D116" s="41"/>
      <c r="E116" s="44">
        <f t="shared" ref="E116:AJ116" si="47">E110*E112</f>
        <v>290</v>
      </c>
      <c r="F116" s="44">
        <f t="shared" si="47"/>
        <v>0</v>
      </c>
      <c r="G116" s="44">
        <f t="shared" si="47"/>
        <v>0</v>
      </c>
      <c r="H116" s="44">
        <f t="shared" si="47"/>
        <v>0</v>
      </c>
      <c r="I116" s="44">
        <f t="shared" si="47"/>
        <v>0</v>
      </c>
      <c r="J116" s="44">
        <f t="shared" si="47"/>
        <v>0</v>
      </c>
      <c r="K116" s="44">
        <f t="shared" si="47"/>
        <v>0</v>
      </c>
      <c r="L116" s="44">
        <f t="shared" si="47"/>
        <v>0</v>
      </c>
      <c r="M116" s="44">
        <f t="shared" si="47"/>
        <v>0</v>
      </c>
      <c r="N116" s="44">
        <f t="shared" si="47"/>
        <v>0</v>
      </c>
      <c r="O116" s="44">
        <f t="shared" si="47"/>
        <v>0</v>
      </c>
      <c r="P116" s="44">
        <f t="shared" si="47"/>
        <v>0</v>
      </c>
      <c r="Q116" s="44">
        <f t="shared" si="47"/>
        <v>0</v>
      </c>
      <c r="R116" s="44">
        <f t="shared" si="47"/>
        <v>0</v>
      </c>
      <c r="S116" s="44">
        <f t="shared" si="47"/>
        <v>0</v>
      </c>
      <c r="T116" s="44">
        <f t="shared" si="47"/>
        <v>0</v>
      </c>
      <c r="U116" s="44">
        <f t="shared" si="47"/>
        <v>0</v>
      </c>
      <c r="V116" s="44">
        <f t="shared" si="47"/>
        <v>0</v>
      </c>
      <c r="W116" s="44">
        <f t="shared" si="47"/>
        <v>0</v>
      </c>
      <c r="X116" s="44">
        <f t="shared" si="47"/>
        <v>0</v>
      </c>
      <c r="Y116" s="44">
        <f t="shared" si="47"/>
        <v>0</v>
      </c>
      <c r="Z116" s="44">
        <f t="shared" si="47"/>
        <v>0</v>
      </c>
      <c r="AA116" s="44">
        <f t="shared" si="47"/>
        <v>0</v>
      </c>
      <c r="AB116" s="44">
        <f t="shared" si="47"/>
        <v>0</v>
      </c>
      <c r="AC116" s="44">
        <f t="shared" si="47"/>
        <v>0</v>
      </c>
      <c r="AD116" s="44">
        <f t="shared" si="47"/>
        <v>0</v>
      </c>
      <c r="AE116" s="44">
        <f t="shared" si="47"/>
        <v>0</v>
      </c>
      <c r="AF116" s="44">
        <f t="shared" si="47"/>
        <v>0</v>
      </c>
      <c r="AG116" s="44">
        <f t="shared" si="47"/>
        <v>0</v>
      </c>
      <c r="AH116" s="44">
        <f t="shared" si="47"/>
        <v>0</v>
      </c>
      <c r="AI116" s="44">
        <f t="shared" si="47"/>
        <v>0</v>
      </c>
      <c r="AJ116" s="44">
        <f t="shared" si="47"/>
        <v>0</v>
      </c>
      <c r="AK116" s="44">
        <f t="shared" ref="AK116:BH116" si="48">AK110*AK112</f>
        <v>0</v>
      </c>
      <c r="AL116" s="44">
        <f t="shared" si="48"/>
        <v>0</v>
      </c>
      <c r="AM116" s="44">
        <f t="shared" si="48"/>
        <v>0</v>
      </c>
      <c r="AN116" s="44">
        <f t="shared" si="48"/>
        <v>0</v>
      </c>
      <c r="AO116" s="44">
        <f t="shared" si="48"/>
        <v>0</v>
      </c>
      <c r="AP116" s="44">
        <f t="shared" si="48"/>
        <v>0</v>
      </c>
      <c r="AQ116" s="44">
        <f t="shared" si="48"/>
        <v>0</v>
      </c>
      <c r="AR116" s="44">
        <f t="shared" si="48"/>
        <v>0</v>
      </c>
      <c r="AS116" s="44">
        <f t="shared" si="48"/>
        <v>0</v>
      </c>
      <c r="AT116" s="44">
        <f t="shared" si="48"/>
        <v>0</v>
      </c>
      <c r="AU116" s="44">
        <f t="shared" si="48"/>
        <v>0</v>
      </c>
      <c r="AV116" s="44">
        <f t="shared" si="48"/>
        <v>0</v>
      </c>
      <c r="AW116" s="44">
        <f t="shared" si="48"/>
        <v>0</v>
      </c>
      <c r="AX116" s="44">
        <f t="shared" si="48"/>
        <v>0</v>
      </c>
      <c r="AY116" s="44">
        <f t="shared" si="48"/>
        <v>0</v>
      </c>
      <c r="AZ116" s="44">
        <f t="shared" si="48"/>
        <v>0</v>
      </c>
      <c r="BA116" s="44">
        <f t="shared" si="48"/>
        <v>0</v>
      </c>
      <c r="BB116" s="44">
        <f t="shared" si="48"/>
        <v>0</v>
      </c>
      <c r="BC116" s="44">
        <f t="shared" si="48"/>
        <v>0</v>
      </c>
      <c r="BD116" s="44">
        <f t="shared" si="48"/>
        <v>0</v>
      </c>
      <c r="BE116" s="44">
        <f t="shared" si="48"/>
        <v>0</v>
      </c>
      <c r="BF116" s="44">
        <f t="shared" si="48"/>
        <v>0</v>
      </c>
      <c r="BG116" s="44">
        <f t="shared" si="48"/>
        <v>0</v>
      </c>
      <c r="BH116" s="44">
        <f t="shared" si="48"/>
        <v>0</v>
      </c>
      <c r="BL116" s="44">
        <f t="shared" si="40"/>
        <v>290</v>
      </c>
      <c r="BM116" s="44">
        <f>SUMIF($E83:$BH83,BM110,$E116:$BH116)</f>
        <v>290</v>
      </c>
      <c r="BN116" s="44">
        <f>SUMIF($E83:$BH83,BN110,$E116:$BH116)</f>
        <v>0</v>
      </c>
      <c r="BO116" s="44">
        <f>SUMIF($E83:$BH83,BO110,$E116:$BH116)</f>
        <v>0</v>
      </c>
    </row>
    <row r="117" spans="1:67" x14ac:dyDescent="0.2">
      <c r="A117" s="105"/>
      <c r="B117" s="106"/>
      <c r="C117" s="107" t="str">
        <f>C111&amp;" per jaar"</f>
        <v>Plus per jaar</v>
      </c>
      <c r="D117" s="41"/>
      <c r="E117" s="44">
        <f t="shared" ref="E117:AJ117" si="49">E111*E112</f>
        <v>0</v>
      </c>
      <c r="F117" s="44">
        <f t="shared" si="49"/>
        <v>0</v>
      </c>
      <c r="G117" s="44">
        <f t="shared" si="49"/>
        <v>0</v>
      </c>
      <c r="H117" s="44">
        <f t="shared" si="49"/>
        <v>0</v>
      </c>
      <c r="I117" s="44">
        <f t="shared" si="49"/>
        <v>0</v>
      </c>
      <c r="J117" s="44">
        <f t="shared" si="49"/>
        <v>0</v>
      </c>
      <c r="K117" s="44">
        <f t="shared" si="49"/>
        <v>0</v>
      </c>
      <c r="L117" s="44">
        <f t="shared" si="49"/>
        <v>0</v>
      </c>
      <c r="M117" s="44">
        <f t="shared" si="49"/>
        <v>0</v>
      </c>
      <c r="N117" s="44">
        <f t="shared" si="49"/>
        <v>0</v>
      </c>
      <c r="O117" s="44">
        <f t="shared" si="49"/>
        <v>0</v>
      </c>
      <c r="P117" s="44">
        <f t="shared" si="49"/>
        <v>0</v>
      </c>
      <c r="Q117" s="44">
        <f t="shared" si="49"/>
        <v>0</v>
      </c>
      <c r="R117" s="44">
        <f t="shared" si="49"/>
        <v>0</v>
      </c>
      <c r="S117" s="44">
        <f t="shared" si="49"/>
        <v>0</v>
      </c>
      <c r="T117" s="44">
        <f t="shared" si="49"/>
        <v>0</v>
      </c>
      <c r="U117" s="44">
        <f t="shared" si="49"/>
        <v>0</v>
      </c>
      <c r="V117" s="44">
        <f t="shared" si="49"/>
        <v>0</v>
      </c>
      <c r="W117" s="44">
        <f t="shared" si="49"/>
        <v>0</v>
      </c>
      <c r="X117" s="44">
        <f t="shared" si="49"/>
        <v>0</v>
      </c>
      <c r="Y117" s="44">
        <f t="shared" si="49"/>
        <v>0</v>
      </c>
      <c r="Z117" s="44">
        <f t="shared" si="49"/>
        <v>0</v>
      </c>
      <c r="AA117" s="44">
        <f t="shared" si="49"/>
        <v>0</v>
      </c>
      <c r="AB117" s="44">
        <f t="shared" si="49"/>
        <v>0</v>
      </c>
      <c r="AC117" s="44">
        <f t="shared" si="49"/>
        <v>0</v>
      </c>
      <c r="AD117" s="44">
        <f t="shared" si="49"/>
        <v>0</v>
      </c>
      <c r="AE117" s="44">
        <f t="shared" si="49"/>
        <v>0</v>
      </c>
      <c r="AF117" s="44">
        <f t="shared" si="49"/>
        <v>0</v>
      </c>
      <c r="AG117" s="44">
        <f t="shared" si="49"/>
        <v>0</v>
      </c>
      <c r="AH117" s="44">
        <f t="shared" si="49"/>
        <v>0</v>
      </c>
      <c r="AI117" s="44">
        <f t="shared" si="49"/>
        <v>0</v>
      </c>
      <c r="AJ117" s="44">
        <f t="shared" si="49"/>
        <v>0</v>
      </c>
      <c r="AK117" s="44">
        <f t="shared" ref="AK117:BH117" si="50">AK111*AK112</f>
        <v>0</v>
      </c>
      <c r="AL117" s="44">
        <f t="shared" si="50"/>
        <v>0</v>
      </c>
      <c r="AM117" s="44">
        <f t="shared" si="50"/>
        <v>0</v>
      </c>
      <c r="AN117" s="44">
        <f t="shared" si="50"/>
        <v>0</v>
      </c>
      <c r="AO117" s="44">
        <f t="shared" si="50"/>
        <v>0</v>
      </c>
      <c r="AP117" s="44">
        <f t="shared" si="50"/>
        <v>0</v>
      </c>
      <c r="AQ117" s="44">
        <f t="shared" si="50"/>
        <v>0</v>
      </c>
      <c r="AR117" s="44">
        <f t="shared" si="50"/>
        <v>0</v>
      </c>
      <c r="AS117" s="44">
        <f t="shared" si="50"/>
        <v>0</v>
      </c>
      <c r="AT117" s="44">
        <f t="shared" si="50"/>
        <v>0</v>
      </c>
      <c r="AU117" s="44">
        <f t="shared" si="50"/>
        <v>0</v>
      </c>
      <c r="AV117" s="44">
        <f t="shared" si="50"/>
        <v>0</v>
      </c>
      <c r="AW117" s="44">
        <f t="shared" si="50"/>
        <v>0</v>
      </c>
      <c r="AX117" s="44">
        <f t="shared" si="50"/>
        <v>0</v>
      </c>
      <c r="AY117" s="44">
        <f t="shared" si="50"/>
        <v>0</v>
      </c>
      <c r="AZ117" s="44">
        <f t="shared" si="50"/>
        <v>0</v>
      </c>
      <c r="BA117" s="44">
        <f t="shared" si="50"/>
        <v>0</v>
      </c>
      <c r="BB117" s="44">
        <f t="shared" si="50"/>
        <v>0</v>
      </c>
      <c r="BC117" s="44">
        <f t="shared" si="50"/>
        <v>0</v>
      </c>
      <c r="BD117" s="44">
        <f t="shared" si="50"/>
        <v>0</v>
      </c>
      <c r="BE117" s="44">
        <f t="shared" si="50"/>
        <v>0</v>
      </c>
      <c r="BF117" s="44">
        <f t="shared" si="50"/>
        <v>0</v>
      </c>
      <c r="BG117" s="44">
        <f t="shared" si="50"/>
        <v>0</v>
      </c>
      <c r="BH117" s="44">
        <f t="shared" si="50"/>
        <v>0</v>
      </c>
      <c r="BL117" s="44">
        <f t="shared" si="40"/>
        <v>0</v>
      </c>
      <c r="BM117" s="44">
        <f>SUMIF($E83:$BH83,BM110,$E117:$BH117)</f>
        <v>0</v>
      </c>
      <c r="BN117" s="44">
        <f>SUMIF($E83:$BH83,BN110,$E117:$BH117)</f>
        <v>0</v>
      </c>
      <c r="BO117" s="44">
        <f>SUMIF($E83:$BH83,BO110,$E117:$BH117)</f>
        <v>0</v>
      </c>
    </row>
    <row r="118" spans="1:67" ht="13.8" x14ac:dyDescent="0.25">
      <c r="B118" s="47"/>
      <c r="D118" s="2"/>
      <c r="E118" s="2"/>
      <c r="F118" s="10"/>
      <c r="K118" s="5"/>
      <c r="L118" s="5"/>
      <c r="M118" s="142"/>
      <c r="N118" s="45"/>
      <c r="O118" s="45"/>
      <c r="P118" s="45"/>
      <c r="Q118" s="45"/>
      <c r="R118" s="45"/>
      <c r="S118" s="48"/>
      <c r="T118" s="8"/>
      <c r="U118" s="8"/>
      <c r="V118" s="8"/>
      <c r="W118" s="50"/>
      <c r="X118" s="10"/>
      <c r="Y118" s="10"/>
      <c r="AB118" s="15"/>
      <c r="AC118" s="15"/>
      <c r="AD118" s="15"/>
      <c r="AE118" s="15"/>
      <c r="AF118" s="15"/>
      <c r="AG118" s="15"/>
      <c r="AH118" s="15"/>
      <c r="AI118" s="6"/>
      <c r="AJ118" s="6"/>
      <c r="AK118" s="6"/>
      <c r="AL118" s="6"/>
      <c r="AY118" s="3"/>
    </row>
    <row r="119" spans="1:67" ht="13.8" x14ac:dyDescent="0.2">
      <c r="A119" s="7" t="s">
        <v>90</v>
      </c>
      <c r="B119" s="51"/>
      <c r="C119" s="8"/>
      <c r="D119" s="8"/>
      <c r="F119" s="10"/>
      <c r="G119" s="5"/>
      <c r="N119" s="4"/>
      <c r="Z119" s="12"/>
      <c r="AA119" s="12"/>
      <c r="AB119" s="6"/>
      <c r="AC119" s="6"/>
      <c r="AD119" s="12"/>
      <c r="AE119" s="12"/>
      <c r="AF119" s="6"/>
      <c r="AV119" s="6"/>
    </row>
    <row r="120" spans="1:67" x14ac:dyDescent="0.2">
      <c r="A120" s="14"/>
      <c r="B120" s="13"/>
      <c r="C120" s="14"/>
      <c r="D120" s="14"/>
      <c r="E120" s="52"/>
      <c r="F120" s="10"/>
      <c r="G120" s="10"/>
      <c r="H120" s="10"/>
      <c r="I120" s="10"/>
      <c r="J120" s="15"/>
      <c r="K120" s="15"/>
      <c r="L120" s="15"/>
      <c r="M120" s="53"/>
      <c r="N120" s="10"/>
      <c r="O120" s="10"/>
      <c r="S120" s="10"/>
      <c r="W120" s="10"/>
      <c r="AA120" s="10"/>
      <c r="AB120" s="6"/>
      <c r="AC120" s="6"/>
      <c r="AD120" s="6"/>
      <c r="AE120" s="10"/>
      <c r="AF120" s="6"/>
      <c r="AG120" s="6"/>
      <c r="AH120" s="6"/>
      <c r="AI120" s="10"/>
      <c r="AJ120" s="6"/>
      <c r="AK120" s="6"/>
      <c r="AL120" s="6"/>
      <c r="AM120" s="6"/>
      <c r="AN120" s="10"/>
      <c r="AO120" s="6"/>
      <c r="AP120" s="6"/>
      <c r="AQ120" s="6"/>
      <c r="AR120" s="6"/>
      <c r="AS120" s="6"/>
      <c r="AT120" s="10"/>
      <c r="AU120" s="6"/>
      <c r="AZ120" s="6"/>
    </row>
    <row r="121" spans="1:67" x14ac:dyDescent="0.2">
      <c r="A121" s="34"/>
      <c r="D121" s="28"/>
      <c r="E121" s="200" t="s">
        <v>78</v>
      </c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</row>
    <row r="122" spans="1:67" s="54" customFormat="1" ht="13.2" x14ac:dyDescent="0.25">
      <c r="A122" s="19" t="s">
        <v>0</v>
      </c>
      <c r="B122" s="20" t="s">
        <v>1</v>
      </c>
      <c r="C122" s="21" t="s">
        <v>2</v>
      </c>
      <c r="D122" s="55"/>
      <c r="E122" s="198">
        <v>8020</v>
      </c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198"/>
      <c r="AT122" s="198"/>
      <c r="AU122" s="201"/>
      <c r="AV122" s="201"/>
      <c r="AW122" s="201"/>
      <c r="AX122" s="201"/>
      <c r="AY122" s="201"/>
      <c r="AZ122" s="201"/>
      <c r="BA122" s="201"/>
      <c r="BB122" s="201"/>
      <c r="BC122" s="201"/>
      <c r="BD122" s="201"/>
      <c r="BE122" s="201"/>
      <c r="BF122" s="201"/>
      <c r="BG122" s="201"/>
      <c r="BH122" s="201"/>
      <c r="BI122" s="23"/>
      <c r="BJ122" s="119" t="s">
        <v>48</v>
      </c>
      <c r="BK122" s="4"/>
      <c r="BL122" s="4"/>
      <c r="BM122" s="4"/>
    </row>
    <row r="123" spans="1:67" s="54" customFormat="1" ht="13.2" x14ac:dyDescent="0.25">
      <c r="A123" s="19" t="s">
        <v>3</v>
      </c>
      <c r="B123" s="24"/>
      <c r="C123" s="21" t="s">
        <v>4</v>
      </c>
      <c r="D123" s="22"/>
      <c r="E123" s="141" t="s">
        <v>65</v>
      </c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  <c r="AU123" s="141"/>
      <c r="AV123" s="141"/>
      <c r="AW123" s="141"/>
      <c r="AX123" s="141"/>
      <c r="AY123" s="141"/>
      <c r="AZ123" s="141"/>
      <c r="BA123" s="141"/>
      <c r="BB123" s="141"/>
      <c r="BC123" s="141"/>
      <c r="BD123" s="141"/>
      <c r="BE123" s="141"/>
      <c r="BF123" s="141"/>
      <c r="BG123" s="141"/>
      <c r="BH123" s="141"/>
      <c r="BJ123" s="64"/>
      <c r="BK123" s="4"/>
      <c r="BL123" s="4"/>
      <c r="BM123" s="4"/>
    </row>
    <row r="124" spans="1:67" ht="13.2" x14ac:dyDescent="0.25">
      <c r="A124" s="25">
        <v>0</v>
      </c>
      <c r="B124" s="76" t="s">
        <v>57</v>
      </c>
      <c r="C124" s="17"/>
      <c r="D124" s="26" t="s">
        <v>7</v>
      </c>
      <c r="E124" s="93">
        <v>0.21666666666666667</v>
      </c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139"/>
      <c r="AZ124" s="139"/>
      <c r="BA124" s="139"/>
      <c r="BB124" s="93"/>
      <c r="BC124" s="93"/>
      <c r="BD124" s="93"/>
      <c r="BE124" s="93"/>
      <c r="BF124" s="93"/>
      <c r="BG124" s="93"/>
      <c r="BH124" s="93"/>
      <c r="BJ124" s="116">
        <v>1</v>
      </c>
    </row>
    <row r="125" spans="1:67" ht="13.2" x14ac:dyDescent="0.25">
      <c r="A125" s="29">
        <v>5.3</v>
      </c>
      <c r="B125" s="13" t="s">
        <v>58</v>
      </c>
      <c r="C125" s="30" t="s">
        <v>46</v>
      </c>
      <c r="D125" s="31" t="s">
        <v>9</v>
      </c>
      <c r="E125" s="90">
        <v>0.21944444444444444</v>
      </c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3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138"/>
      <c r="AZ125" s="138"/>
      <c r="BA125" s="138"/>
      <c r="BB125" s="90"/>
      <c r="BC125" s="90"/>
      <c r="BD125" s="90"/>
      <c r="BE125" s="90"/>
      <c r="BF125" s="90"/>
      <c r="BG125" s="90"/>
      <c r="BH125" s="90"/>
      <c r="BJ125" s="117">
        <v>1</v>
      </c>
    </row>
    <row r="126" spans="1:67" ht="13.2" x14ac:dyDescent="0.25">
      <c r="A126" s="27">
        <v>5.3</v>
      </c>
      <c r="B126" s="8" t="s">
        <v>58</v>
      </c>
      <c r="C126" s="7"/>
      <c r="D126" s="28" t="s">
        <v>7</v>
      </c>
      <c r="E126" s="93">
        <v>0.21944444444444444</v>
      </c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139"/>
      <c r="AZ126" s="139"/>
      <c r="BA126" s="139"/>
      <c r="BB126" s="93"/>
      <c r="BC126" s="93"/>
      <c r="BD126" s="93"/>
      <c r="BE126" s="93"/>
      <c r="BF126" s="93"/>
      <c r="BG126" s="93"/>
      <c r="BH126" s="93"/>
      <c r="BJ126" s="117">
        <v>1</v>
      </c>
    </row>
    <row r="127" spans="1:67" ht="13.2" x14ac:dyDescent="0.25">
      <c r="A127" s="29">
        <v>9.1</v>
      </c>
      <c r="B127" s="13" t="s">
        <v>59</v>
      </c>
      <c r="C127" s="30" t="s">
        <v>46</v>
      </c>
      <c r="D127" s="31" t="s">
        <v>9</v>
      </c>
      <c r="E127" s="90">
        <v>0.22222222222222221</v>
      </c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3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138"/>
      <c r="AZ127" s="138"/>
      <c r="BA127" s="138"/>
      <c r="BB127" s="90"/>
      <c r="BC127" s="90"/>
      <c r="BD127" s="90"/>
      <c r="BE127" s="90"/>
      <c r="BF127" s="90"/>
      <c r="BG127" s="90"/>
      <c r="BH127" s="90"/>
      <c r="BJ127" s="117">
        <v>1</v>
      </c>
    </row>
    <row r="128" spans="1:67" ht="13.2" x14ac:dyDescent="0.25">
      <c r="A128" s="27">
        <v>9.1</v>
      </c>
      <c r="B128" s="8" t="s">
        <v>59</v>
      </c>
      <c r="C128" s="7"/>
      <c r="D128" s="28" t="s">
        <v>7</v>
      </c>
      <c r="E128" s="93">
        <v>0.22222222222222221</v>
      </c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139"/>
      <c r="AZ128" s="139"/>
      <c r="BA128" s="139"/>
      <c r="BB128" s="93"/>
      <c r="BC128" s="93"/>
      <c r="BD128" s="93"/>
      <c r="BE128" s="93"/>
      <c r="BF128" s="93"/>
      <c r="BG128" s="93"/>
      <c r="BH128" s="93"/>
      <c r="BJ128" s="117">
        <v>1</v>
      </c>
    </row>
    <row r="129" spans="1:62" ht="13.2" x14ac:dyDescent="0.25">
      <c r="A129" s="27">
        <v>16.2</v>
      </c>
      <c r="B129" s="8" t="s">
        <v>60</v>
      </c>
      <c r="C129" s="7" t="s">
        <v>46</v>
      </c>
      <c r="D129" s="28"/>
      <c r="E129" s="86">
        <v>0.22569444444444445</v>
      </c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93"/>
      <c r="AN129" s="86"/>
      <c r="AO129" s="86"/>
      <c r="AP129" s="86"/>
      <c r="AQ129" s="86"/>
      <c r="AR129" s="86"/>
      <c r="AS129" s="86"/>
      <c r="AT129" s="86"/>
      <c r="AU129" s="86"/>
      <c r="AV129" s="86"/>
      <c r="AW129" s="86"/>
      <c r="AX129" s="86"/>
      <c r="AY129" s="140"/>
      <c r="AZ129" s="140"/>
      <c r="BA129" s="140"/>
      <c r="BB129" s="86"/>
      <c r="BC129" s="86"/>
      <c r="BD129" s="86"/>
      <c r="BE129" s="86"/>
      <c r="BF129" s="86"/>
      <c r="BG129" s="86"/>
      <c r="BH129" s="86"/>
      <c r="BJ129" s="117">
        <v>1</v>
      </c>
    </row>
    <row r="130" spans="1:62" ht="13.2" x14ac:dyDescent="0.25">
      <c r="A130" s="29">
        <v>20</v>
      </c>
      <c r="B130" s="13" t="s">
        <v>61</v>
      </c>
      <c r="C130" s="30" t="s">
        <v>41</v>
      </c>
      <c r="D130" s="31" t="s">
        <v>9</v>
      </c>
      <c r="E130" s="90">
        <v>0.22847222222222222</v>
      </c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3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138"/>
      <c r="AZ130" s="138"/>
      <c r="BA130" s="138"/>
      <c r="BB130" s="90"/>
      <c r="BC130" s="90"/>
      <c r="BD130" s="90"/>
      <c r="BE130" s="90"/>
      <c r="BF130" s="90"/>
      <c r="BG130" s="90"/>
      <c r="BH130" s="90"/>
      <c r="BJ130" s="117">
        <v>1</v>
      </c>
    </row>
    <row r="131" spans="1:62" ht="13.2" x14ac:dyDescent="0.25">
      <c r="A131" s="27">
        <v>20</v>
      </c>
      <c r="B131" s="8" t="s">
        <v>61</v>
      </c>
      <c r="C131" s="7"/>
      <c r="D131" s="28" t="s">
        <v>7</v>
      </c>
      <c r="E131" s="93">
        <v>0.22916666666666666</v>
      </c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139"/>
      <c r="AZ131" s="139"/>
      <c r="BA131" s="139"/>
      <c r="BB131" s="93"/>
      <c r="BC131" s="93"/>
      <c r="BD131" s="93"/>
      <c r="BE131" s="93"/>
      <c r="BF131" s="93"/>
      <c r="BG131" s="93"/>
      <c r="BH131" s="93"/>
      <c r="BJ131" s="117">
        <v>1</v>
      </c>
    </row>
    <row r="132" spans="1:62" ht="13.2" x14ac:dyDescent="0.25">
      <c r="A132" s="29">
        <v>27.5</v>
      </c>
      <c r="B132" s="13" t="s">
        <v>56</v>
      </c>
      <c r="C132" s="30" t="s">
        <v>46</v>
      </c>
      <c r="D132" s="31" t="s">
        <v>9</v>
      </c>
      <c r="E132" s="90">
        <v>0.23333333333333331</v>
      </c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3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138"/>
      <c r="AZ132" s="138"/>
      <c r="BA132" s="138"/>
      <c r="BB132" s="90"/>
      <c r="BC132" s="90"/>
      <c r="BD132" s="90"/>
      <c r="BE132" s="90"/>
      <c r="BF132" s="90"/>
      <c r="BG132" s="90"/>
      <c r="BH132" s="90"/>
      <c r="BJ132" s="117">
        <v>1</v>
      </c>
    </row>
    <row r="133" spans="1:62" ht="13.2" x14ac:dyDescent="0.25">
      <c r="A133" s="27">
        <v>27.5</v>
      </c>
      <c r="B133" s="8" t="s">
        <v>56</v>
      </c>
      <c r="C133" s="7"/>
      <c r="D133" s="28" t="s">
        <v>7</v>
      </c>
      <c r="E133" s="93">
        <v>0.23333333333333331</v>
      </c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139"/>
      <c r="AZ133" s="139"/>
      <c r="BA133" s="139"/>
      <c r="BB133" s="93"/>
      <c r="BC133" s="93"/>
      <c r="BD133" s="93"/>
      <c r="BE133" s="93"/>
      <c r="BF133" s="93"/>
      <c r="BG133" s="93"/>
      <c r="BH133" s="93"/>
      <c r="BJ133" s="117">
        <v>1</v>
      </c>
    </row>
    <row r="134" spans="1:62" ht="13.2" x14ac:dyDescent="0.25">
      <c r="A134" s="27">
        <v>33.1</v>
      </c>
      <c r="B134" s="8" t="s">
        <v>31</v>
      </c>
      <c r="C134" s="7" t="s">
        <v>41</v>
      </c>
      <c r="D134" s="28"/>
      <c r="E134" s="86">
        <v>0.23611111111111113</v>
      </c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93"/>
      <c r="AN134" s="86"/>
      <c r="AO134" s="86"/>
      <c r="AP134" s="86"/>
      <c r="AQ134" s="86"/>
      <c r="AR134" s="86"/>
      <c r="AS134" s="86"/>
      <c r="AT134" s="86"/>
      <c r="AU134" s="86"/>
      <c r="AV134" s="86"/>
      <c r="AW134" s="86"/>
      <c r="AX134" s="86"/>
      <c r="AY134" s="140"/>
      <c r="AZ134" s="140"/>
      <c r="BA134" s="140"/>
      <c r="BB134" s="86"/>
      <c r="BC134" s="86"/>
      <c r="BD134" s="86"/>
      <c r="BE134" s="86"/>
      <c r="BF134" s="86"/>
      <c r="BG134" s="86"/>
      <c r="BH134" s="86"/>
      <c r="BJ134" s="117">
        <v>1</v>
      </c>
    </row>
    <row r="135" spans="1:62" ht="13.2" x14ac:dyDescent="0.25">
      <c r="A135" s="29">
        <v>41.5</v>
      </c>
      <c r="B135" s="13" t="s">
        <v>32</v>
      </c>
      <c r="C135" s="30" t="s">
        <v>46</v>
      </c>
      <c r="D135" s="31" t="s">
        <v>9</v>
      </c>
      <c r="E135" s="90">
        <v>0.24027777777777778</v>
      </c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3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138"/>
      <c r="AZ135" s="138"/>
      <c r="BA135" s="138"/>
      <c r="BB135" s="90"/>
      <c r="BC135" s="90"/>
      <c r="BD135" s="90"/>
      <c r="BE135" s="90"/>
      <c r="BF135" s="90"/>
      <c r="BG135" s="90"/>
      <c r="BH135" s="90"/>
      <c r="BJ135" s="117">
        <v>1</v>
      </c>
    </row>
    <row r="136" spans="1:62" ht="13.2" x14ac:dyDescent="0.25">
      <c r="A136" s="27">
        <v>41.5</v>
      </c>
      <c r="B136" s="8" t="s">
        <v>32</v>
      </c>
      <c r="C136" s="7"/>
      <c r="D136" s="28" t="s">
        <v>7</v>
      </c>
      <c r="E136" s="93">
        <v>0.24027777777777778</v>
      </c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139"/>
      <c r="AZ136" s="139"/>
      <c r="BA136" s="139"/>
      <c r="BB136" s="93"/>
      <c r="BC136" s="93"/>
      <c r="BD136" s="93"/>
      <c r="BE136" s="93"/>
      <c r="BF136" s="93"/>
      <c r="BG136" s="93"/>
      <c r="BH136" s="93"/>
      <c r="BJ136" s="117">
        <v>1</v>
      </c>
    </row>
    <row r="137" spans="1:62" ht="13.2" x14ac:dyDescent="0.25">
      <c r="A137" s="29">
        <v>52.3</v>
      </c>
      <c r="B137" s="13" t="s">
        <v>55</v>
      </c>
      <c r="C137" s="30" t="s">
        <v>41</v>
      </c>
      <c r="D137" s="31" t="s">
        <v>9</v>
      </c>
      <c r="E137" s="90">
        <v>0.24513888888888888</v>
      </c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3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138"/>
      <c r="AZ137" s="138"/>
      <c r="BA137" s="138"/>
      <c r="BB137" s="90"/>
      <c r="BC137" s="90"/>
      <c r="BD137" s="90"/>
      <c r="BE137" s="90"/>
      <c r="BF137" s="90"/>
      <c r="BG137" s="90"/>
      <c r="BH137" s="90"/>
      <c r="BJ137" s="117">
        <v>1</v>
      </c>
    </row>
    <row r="138" spans="1:62" ht="13.2" x14ac:dyDescent="0.25">
      <c r="A138" s="27">
        <v>52.3</v>
      </c>
      <c r="B138" s="8" t="s">
        <v>55</v>
      </c>
      <c r="C138" s="7"/>
      <c r="D138" s="5" t="s">
        <v>7</v>
      </c>
      <c r="E138" s="93">
        <v>0.24513888888888888</v>
      </c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139"/>
      <c r="AZ138" s="139"/>
      <c r="BA138" s="139"/>
      <c r="BB138" s="93"/>
      <c r="BC138" s="93"/>
      <c r="BD138" s="93"/>
      <c r="BE138" s="93"/>
      <c r="BF138" s="93"/>
      <c r="BG138" s="93"/>
      <c r="BH138" s="93"/>
      <c r="BJ138" s="117">
        <v>1</v>
      </c>
    </row>
    <row r="139" spans="1:62" ht="13.2" x14ac:dyDescent="0.25">
      <c r="A139" s="29">
        <v>63.3</v>
      </c>
      <c r="B139" s="13" t="s">
        <v>54</v>
      </c>
      <c r="C139" s="30" t="s">
        <v>41</v>
      </c>
      <c r="D139" s="14" t="s">
        <v>9</v>
      </c>
      <c r="E139" s="90">
        <v>0.25</v>
      </c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3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138"/>
      <c r="AZ139" s="138"/>
      <c r="BA139" s="138"/>
      <c r="BB139" s="90"/>
      <c r="BC139" s="90"/>
      <c r="BD139" s="90"/>
      <c r="BE139" s="90"/>
      <c r="BF139" s="90"/>
      <c r="BG139" s="90"/>
      <c r="BH139" s="90"/>
      <c r="BJ139" s="117">
        <v>1</v>
      </c>
    </row>
    <row r="140" spans="1:62" ht="13.2" x14ac:dyDescent="0.25">
      <c r="A140" s="27">
        <v>63.3</v>
      </c>
      <c r="B140" s="8" t="s">
        <v>54</v>
      </c>
      <c r="C140" s="7"/>
      <c r="D140" s="5" t="s">
        <v>7</v>
      </c>
      <c r="E140" s="93">
        <v>0.25</v>
      </c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139"/>
      <c r="AZ140" s="139"/>
      <c r="BA140" s="139"/>
      <c r="BB140" s="93"/>
      <c r="BC140" s="93"/>
      <c r="BD140" s="93"/>
      <c r="BE140" s="93"/>
      <c r="BF140" s="93"/>
      <c r="BG140" s="93"/>
      <c r="BH140" s="93"/>
      <c r="BJ140" s="117">
        <v>1</v>
      </c>
    </row>
    <row r="141" spans="1:62" ht="13.2" x14ac:dyDescent="0.25">
      <c r="A141" s="29">
        <v>75.400000000000006</v>
      </c>
      <c r="B141" s="13" t="s">
        <v>53</v>
      </c>
      <c r="C141" s="30" t="s">
        <v>62</v>
      </c>
      <c r="D141" s="14" t="s">
        <v>9</v>
      </c>
      <c r="E141" s="90">
        <v>0.25555555555555559</v>
      </c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3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138"/>
      <c r="AZ141" s="138"/>
      <c r="BA141" s="138"/>
      <c r="BB141" s="90"/>
      <c r="BC141" s="90"/>
      <c r="BD141" s="90"/>
      <c r="BE141" s="90"/>
      <c r="BF141" s="90"/>
      <c r="BG141" s="90"/>
      <c r="BH141" s="90"/>
      <c r="BJ141" s="118">
        <v>1</v>
      </c>
    </row>
    <row r="142" spans="1:62" ht="13.2" x14ac:dyDescent="0.25">
      <c r="A142" s="27"/>
      <c r="B142" s="250" t="s">
        <v>99</v>
      </c>
      <c r="C142" s="37" t="s">
        <v>101</v>
      </c>
      <c r="D142" s="31"/>
      <c r="E142" s="80">
        <v>3</v>
      </c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98"/>
      <c r="AD142" s="80"/>
      <c r="AE142" s="98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100"/>
      <c r="BC142" s="100"/>
      <c r="BD142" s="100"/>
      <c r="BE142" s="100"/>
      <c r="BF142" s="100"/>
      <c r="BG142" s="100"/>
      <c r="BH142" s="100"/>
      <c r="BJ142" s="64"/>
    </row>
    <row r="143" spans="1:62" ht="13.2" customHeight="1" x14ac:dyDescent="0.2">
      <c r="A143" s="34"/>
      <c r="B143" s="251"/>
      <c r="C143" s="37" t="s">
        <v>5</v>
      </c>
      <c r="D143" s="79"/>
      <c r="E143" s="80">
        <v>155</v>
      </c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98"/>
      <c r="AD143" s="80"/>
      <c r="AE143" s="98"/>
      <c r="AF143" s="80"/>
      <c r="AG143" s="80"/>
      <c r="AH143" s="80"/>
      <c r="AI143" s="80"/>
      <c r="AJ143" s="80"/>
      <c r="AK143" s="80"/>
      <c r="AL143" s="80"/>
      <c r="AM143" s="80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80"/>
      <c r="AY143" s="80"/>
      <c r="AZ143" s="80"/>
      <c r="BA143" s="80"/>
      <c r="BB143" s="80"/>
      <c r="BC143" s="80"/>
      <c r="BD143" s="80"/>
      <c r="BE143" s="80"/>
      <c r="BF143" s="80"/>
      <c r="BG143" s="80"/>
      <c r="BH143" s="80"/>
    </row>
    <row r="144" spans="1:62" ht="13.2" customHeight="1" x14ac:dyDescent="0.2">
      <c r="A144" s="34"/>
      <c r="B144" s="251"/>
      <c r="C144" s="37" t="s">
        <v>101</v>
      </c>
      <c r="D144" s="79"/>
      <c r="E144" s="80">
        <v>3</v>
      </c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98"/>
      <c r="AD144" s="80"/>
      <c r="AE144" s="98"/>
      <c r="AF144" s="80"/>
      <c r="AG144" s="80"/>
      <c r="AH144" s="80"/>
      <c r="AI144" s="80"/>
      <c r="AJ144" s="80"/>
      <c r="AK144" s="80"/>
      <c r="AL144" s="80"/>
      <c r="AM144" s="80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80"/>
      <c r="AY144" s="80"/>
      <c r="AZ144" s="80"/>
      <c r="BA144" s="80"/>
      <c r="BB144" s="80"/>
      <c r="BC144" s="80"/>
      <c r="BD144" s="80"/>
      <c r="BE144" s="80"/>
      <c r="BF144" s="80"/>
      <c r="BG144" s="80"/>
      <c r="BH144" s="80"/>
    </row>
    <row r="145" spans="1:67" ht="13.2" x14ac:dyDescent="0.2">
      <c r="A145" s="38"/>
      <c r="B145" s="252"/>
      <c r="C145" s="37" t="s">
        <v>10</v>
      </c>
      <c r="D145" s="35"/>
      <c r="E145" s="80">
        <v>155</v>
      </c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98"/>
      <c r="AD145" s="80"/>
      <c r="AE145" s="98"/>
      <c r="AF145" s="80"/>
      <c r="AG145" s="80"/>
      <c r="AH145" s="80"/>
      <c r="AI145" s="80"/>
      <c r="AJ145" s="80"/>
      <c r="AK145" s="80"/>
      <c r="AL145" s="80"/>
      <c r="AM145" s="80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80"/>
      <c r="AY145" s="80"/>
      <c r="AZ145" s="80"/>
      <c r="BA145" s="80"/>
      <c r="BB145" s="80"/>
      <c r="BC145" s="80"/>
      <c r="BD145" s="80"/>
      <c r="BE145" s="80"/>
      <c r="BF145" s="80"/>
      <c r="BG145" s="80"/>
      <c r="BH145" s="80"/>
    </row>
    <row r="146" spans="1:67" x14ac:dyDescent="0.2">
      <c r="A146" s="39"/>
      <c r="B146" s="235"/>
      <c r="C146" s="40" t="s">
        <v>12</v>
      </c>
      <c r="D146" s="41"/>
      <c r="E146" s="42">
        <f t="shared" ref="E146:AJ146" si="51">SUMIF(E124:E141,LARGE(E124:E141,1),$A124:$A141)-SUMIF(E124:E141,SMALL(E124:E141,1),$A124:$A141)</f>
        <v>75.400000000000006</v>
      </c>
      <c r="F146" s="42">
        <f t="shared" si="51"/>
        <v>0</v>
      </c>
      <c r="G146" s="42">
        <f t="shared" si="51"/>
        <v>0</v>
      </c>
      <c r="H146" s="42">
        <f t="shared" si="51"/>
        <v>0</v>
      </c>
      <c r="I146" s="42">
        <f t="shared" si="51"/>
        <v>0</v>
      </c>
      <c r="J146" s="42">
        <f t="shared" si="51"/>
        <v>0</v>
      </c>
      <c r="K146" s="42">
        <f t="shared" si="51"/>
        <v>0</v>
      </c>
      <c r="L146" s="42">
        <f t="shared" si="51"/>
        <v>0</v>
      </c>
      <c r="M146" s="42">
        <f t="shared" si="51"/>
        <v>0</v>
      </c>
      <c r="N146" s="42">
        <f t="shared" si="51"/>
        <v>0</v>
      </c>
      <c r="O146" s="42">
        <f t="shared" si="51"/>
        <v>0</v>
      </c>
      <c r="P146" s="42">
        <f t="shared" si="51"/>
        <v>0</v>
      </c>
      <c r="Q146" s="42">
        <f t="shared" si="51"/>
        <v>0</v>
      </c>
      <c r="R146" s="42">
        <f t="shared" si="51"/>
        <v>0</v>
      </c>
      <c r="S146" s="42">
        <f t="shared" si="51"/>
        <v>0</v>
      </c>
      <c r="T146" s="42">
        <f t="shared" si="51"/>
        <v>0</v>
      </c>
      <c r="U146" s="42">
        <f t="shared" si="51"/>
        <v>0</v>
      </c>
      <c r="V146" s="42">
        <f t="shared" si="51"/>
        <v>0</v>
      </c>
      <c r="W146" s="42">
        <f t="shared" si="51"/>
        <v>0</v>
      </c>
      <c r="X146" s="42">
        <f t="shared" si="51"/>
        <v>0</v>
      </c>
      <c r="Y146" s="42">
        <f t="shared" si="51"/>
        <v>0</v>
      </c>
      <c r="Z146" s="42">
        <f t="shared" si="51"/>
        <v>0</v>
      </c>
      <c r="AA146" s="42">
        <f t="shared" si="51"/>
        <v>0</v>
      </c>
      <c r="AB146" s="42">
        <f t="shared" si="51"/>
        <v>0</v>
      </c>
      <c r="AC146" s="42">
        <f t="shared" si="51"/>
        <v>0</v>
      </c>
      <c r="AD146" s="42">
        <f t="shared" si="51"/>
        <v>0</v>
      </c>
      <c r="AE146" s="42">
        <f t="shared" si="51"/>
        <v>0</v>
      </c>
      <c r="AF146" s="42">
        <f t="shared" si="51"/>
        <v>0</v>
      </c>
      <c r="AG146" s="42">
        <f t="shared" si="51"/>
        <v>0</v>
      </c>
      <c r="AH146" s="42">
        <f t="shared" si="51"/>
        <v>0</v>
      </c>
      <c r="AI146" s="42">
        <f t="shared" si="51"/>
        <v>0</v>
      </c>
      <c r="AJ146" s="42">
        <f t="shared" si="51"/>
        <v>0</v>
      </c>
      <c r="AK146" s="42">
        <f t="shared" ref="AK146:BH146" si="52">SUMIF(AK124:AK141,LARGE(AK124:AK141,1),$A124:$A141)-SUMIF(AK124:AK141,SMALL(AK124:AK141,1),$A124:$A141)</f>
        <v>0</v>
      </c>
      <c r="AL146" s="42">
        <f t="shared" si="52"/>
        <v>0</v>
      </c>
      <c r="AM146" s="42">
        <f t="shared" si="52"/>
        <v>0</v>
      </c>
      <c r="AN146" s="42">
        <f t="shared" si="52"/>
        <v>0</v>
      </c>
      <c r="AO146" s="42">
        <f t="shared" si="52"/>
        <v>0</v>
      </c>
      <c r="AP146" s="42">
        <f t="shared" si="52"/>
        <v>0</v>
      </c>
      <c r="AQ146" s="42">
        <f t="shared" si="52"/>
        <v>0</v>
      </c>
      <c r="AR146" s="42">
        <f t="shared" si="52"/>
        <v>0</v>
      </c>
      <c r="AS146" s="42">
        <f t="shared" si="52"/>
        <v>0</v>
      </c>
      <c r="AT146" s="42">
        <f t="shared" si="52"/>
        <v>0</v>
      </c>
      <c r="AU146" s="42">
        <f t="shared" si="52"/>
        <v>0</v>
      </c>
      <c r="AV146" s="42">
        <f t="shared" si="52"/>
        <v>0</v>
      </c>
      <c r="AW146" s="42">
        <f t="shared" si="52"/>
        <v>0</v>
      </c>
      <c r="AX146" s="42">
        <f t="shared" si="52"/>
        <v>0</v>
      </c>
      <c r="AY146" s="42">
        <f t="shared" si="52"/>
        <v>0</v>
      </c>
      <c r="AZ146" s="42">
        <f t="shared" si="52"/>
        <v>0</v>
      </c>
      <c r="BA146" s="42">
        <f t="shared" si="52"/>
        <v>0</v>
      </c>
      <c r="BB146" s="42">
        <f t="shared" si="52"/>
        <v>0</v>
      </c>
      <c r="BC146" s="42">
        <f t="shared" si="52"/>
        <v>0</v>
      </c>
      <c r="BD146" s="42">
        <f t="shared" si="52"/>
        <v>0</v>
      </c>
      <c r="BE146" s="42">
        <f t="shared" si="52"/>
        <v>0</v>
      </c>
      <c r="BF146" s="42">
        <f t="shared" si="52"/>
        <v>0</v>
      </c>
      <c r="BG146" s="42">
        <f t="shared" si="52"/>
        <v>0</v>
      </c>
      <c r="BH146" s="42">
        <f t="shared" si="52"/>
        <v>0</v>
      </c>
    </row>
    <row r="147" spans="1:67" x14ac:dyDescent="0.2">
      <c r="A147" s="39"/>
      <c r="B147" s="236"/>
      <c r="C147" s="40" t="s">
        <v>42</v>
      </c>
      <c r="D147" s="43"/>
      <c r="E147" s="104">
        <f t="shared" ref="E147:AJ147" si="53">IFERROR(LARGE(E124:E141,1)-SMALL(E124:E141,1),0)</f>
        <v>3.8888888888888917E-2</v>
      </c>
      <c r="F147" s="104">
        <f t="shared" si="53"/>
        <v>0</v>
      </c>
      <c r="G147" s="104">
        <f t="shared" si="53"/>
        <v>0</v>
      </c>
      <c r="H147" s="104">
        <f t="shared" si="53"/>
        <v>0</v>
      </c>
      <c r="I147" s="104">
        <f t="shared" si="53"/>
        <v>0</v>
      </c>
      <c r="J147" s="104">
        <f t="shared" si="53"/>
        <v>0</v>
      </c>
      <c r="K147" s="104">
        <f t="shared" si="53"/>
        <v>0</v>
      </c>
      <c r="L147" s="104">
        <f t="shared" si="53"/>
        <v>0</v>
      </c>
      <c r="M147" s="104">
        <f t="shared" si="53"/>
        <v>0</v>
      </c>
      <c r="N147" s="104">
        <f t="shared" si="53"/>
        <v>0</v>
      </c>
      <c r="O147" s="104">
        <f t="shared" si="53"/>
        <v>0</v>
      </c>
      <c r="P147" s="104">
        <f t="shared" si="53"/>
        <v>0</v>
      </c>
      <c r="Q147" s="104">
        <f t="shared" si="53"/>
        <v>0</v>
      </c>
      <c r="R147" s="104">
        <f t="shared" si="53"/>
        <v>0</v>
      </c>
      <c r="S147" s="104">
        <f t="shared" si="53"/>
        <v>0</v>
      </c>
      <c r="T147" s="104">
        <f t="shared" si="53"/>
        <v>0</v>
      </c>
      <c r="U147" s="104">
        <f t="shared" si="53"/>
        <v>0</v>
      </c>
      <c r="V147" s="104">
        <f t="shared" si="53"/>
        <v>0</v>
      </c>
      <c r="W147" s="104">
        <f t="shared" si="53"/>
        <v>0</v>
      </c>
      <c r="X147" s="104">
        <f t="shared" si="53"/>
        <v>0</v>
      </c>
      <c r="Y147" s="104">
        <f t="shared" si="53"/>
        <v>0</v>
      </c>
      <c r="Z147" s="104">
        <f t="shared" si="53"/>
        <v>0</v>
      </c>
      <c r="AA147" s="104">
        <f t="shared" si="53"/>
        <v>0</v>
      </c>
      <c r="AB147" s="104">
        <f t="shared" si="53"/>
        <v>0</v>
      </c>
      <c r="AC147" s="104">
        <f t="shared" si="53"/>
        <v>0</v>
      </c>
      <c r="AD147" s="104">
        <f t="shared" si="53"/>
        <v>0</v>
      </c>
      <c r="AE147" s="104">
        <f t="shared" si="53"/>
        <v>0</v>
      </c>
      <c r="AF147" s="104">
        <f t="shared" si="53"/>
        <v>0</v>
      </c>
      <c r="AG147" s="104">
        <f t="shared" si="53"/>
        <v>0</v>
      </c>
      <c r="AH147" s="104">
        <f t="shared" si="53"/>
        <v>0</v>
      </c>
      <c r="AI147" s="104">
        <f t="shared" si="53"/>
        <v>0</v>
      </c>
      <c r="AJ147" s="104">
        <f t="shared" si="53"/>
        <v>0</v>
      </c>
      <c r="AK147" s="104">
        <f t="shared" ref="AK147:BH147" si="54">IFERROR(LARGE(AK124:AK141,1)-SMALL(AK124:AK141,1),0)</f>
        <v>0</v>
      </c>
      <c r="AL147" s="104">
        <f t="shared" si="54"/>
        <v>0</v>
      </c>
      <c r="AM147" s="104">
        <f t="shared" si="54"/>
        <v>0</v>
      </c>
      <c r="AN147" s="104">
        <f t="shared" si="54"/>
        <v>0</v>
      </c>
      <c r="AO147" s="104">
        <f t="shared" si="54"/>
        <v>0</v>
      </c>
      <c r="AP147" s="104">
        <f t="shared" si="54"/>
        <v>0</v>
      </c>
      <c r="AQ147" s="104">
        <f t="shared" si="54"/>
        <v>0</v>
      </c>
      <c r="AR147" s="104">
        <f t="shared" si="54"/>
        <v>0</v>
      </c>
      <c r="AS147" s="104">
        <f t="shared" si="54"/>
        <v>0</v>
      </c>
      <c r="AT147" s="104">
        <f t="shared" si="54"/>
        <v>0</v>
      </c>
      <c r="AU147" s="104">
        <f t="shared" si="54"/>
        <v>0</v>
      </c>
      <c r="AV147" s="104">
        <f t="shared" si="54"/>
        <v>0</v>
      </c>
      <c r="AW147" s="104">
        <f t="shared" si="54"/>
        <v>0</v>
      </c>
      <c r="AX147" s="104">
        <f t="shared" si="54"/>
        <v>0</v>
      </c>
      <c r="AY147" s="104">
        <f t="shared" si="54"/>
        <v>0</v>
      </c>
      <c r="AZ147" s="104">
        <f t="shared" si="54"/>
        <v>0</v>
      </c>
      <c r="BA147" s="104">
        <f t="shared" si="54"/>
        <v>0</v>
      </c>
      <c r="BB147" s="104">
        <f t="shared" si="54"/>
        <v>0</v>
      </c>
      <c r="BC147" s="104">
        <f t="shared" si="54"/>
        <v>0</v>
      </c>
      <c r="BD147" s="104">
        <f t="shared" si="54"/>
        <v>0</v>
      </c>
      <c r="BE147" s="104">
        <f t="shared" si="54"/>
        <v>0</v>
      </c>
      <c r="BF147" s="104">
        <f t="shared" si="54"/>
        <v>0</v>
      </c>
      <c r="BG147" s="104">
        <f t="shared" si="54"/>
        <v>0</v>
      </c>
      <c r="BH147" s="104">
        <f t="shared" si="54"/>
        <v>0</v>
      </c>
    </row>
    <row r="148" spans="1:67" x14ac:dyDescent="0.2">
      <c r="A148" s="39"/>
      <c r="B148" s="236"/>
      <c r="C148" s="40" t="s">
        <v>46</v>
      </c>
      <c r="D148" s="43"/>
      <c r="E148" s="44" cm="1">
        <f t="array" ref="E148">SUM(IF(($C124:$C141=$C148)*(E124:E141&gt;0),$BJ124:$BJ141),0)</f>
        <v>5</v>
      </c>
      <c r="F148" s="44" cm="1">
        <f t="array" ref="F148">SUM(IF(($C124:$C141=$C148)*(F124:F141&gt;0),$BJ124:$BJ141),0)</f>
        <v>0</v>
      </c>
      <c r="G148" s="44" cm="1">
        <f t="array" ref="G148">SUM(IF(($C124:$C141=$C148)*(G124:G141&gt;0),$BJ124:$BJ141),0)</f>
        <v>0</v>
      </c>
      <c r="H148" s="44" cm="1">
        <f t="array" ref="H148">SUM(IF(($C124:$C141=$C148)*(H124:H141&gt;0),$BJ124:$BJ141),0)</f>
        <v>0</v>
      </c>
      <c r="I148" s="44" cm="1">
        <f t="array" ref="I148">SUM(IF(($C124:$C141=$C148)*(I124:I141&gt;0),$BJ124:$BJ141),0)</f>
        <v>0</v>
      </c>
      <c r="J148" s="44" cm="1">
        <f t="array" ref="J148">SUM(IF(($C124:$C141=$C148)*(J124:J141&gt;0),$BJ124:$BJ141),0)</f>
        <v>0</v>
      </c>
      <c r="K148" s="44" cm="1">
        <f t="array" ref="K148">SUM(IF(($C124:$C141=$C148)*(K124:K141&gt;0),$BJ124:$BJ141),0)</f>
        <v>0</v>
      </c>
      <c r="L148" s="44" cm="1">
        <f t="array" ref="L148">SUM(IF(($C124:$C141=$C148)*(L124:L141&gt;0),$BJ124:$BJ141),0)</f>
        <v>0</v>
      </c>
      <c r="M148" s="44" cm="1">
        <f t="array" ref="M148">SUM(IF(($C124:$C141=$C148)*(M124:M141&gt;0),$BJ124:$BJ141),0)</f>
        <v>0</v>
      </c>
      <c r="N148" s="44" cm="1">
        <f t="array" ref="N148">SUM(IF(($C124:$C141=$C148)*(N124:N141&gt;0),$BJ124:$BJ141),0)</f>
        <v>0</v>
      </c>
      <c r="O148" s="44" cm="1">
        <f t="array" ref="O148">SUM(IF(($C124:$C141=$C148)*(O124:O141&gt;0),$BJ124:$BJ141),0)</f>
        <v>0</v>
      </c>
      <c r="P148" s="44" cm="1">
        <f t="array" ref="P148">SUM(IF(($C124:$C141=$C148)*(P124:P141&gt;0),$BJ124:$BJ141),0)</f>
        <v>0</v>
      </c>
      <c r="Q148" s="44" cm="1">
        <f t="array" ref="Q148">SUM(IF(($C124:$C141=$C148)*(Q124:Q141&gt;0),$BJ124:$BJ141),0)</f>
        <v>0</v>
      </c>
      <c r="R148" s="44" cm="1">
        <f t="array" ref="R148">SUM(IF(($C124:$C141=$C148)*(R124:R141&gt;0),$BJ124:$BJ141),0)</f>
        <v>0</v>
      </c>
      <c r="S148" s="44" cm="1">
        <f t="array" ref="S148">SUM(IF(($C124:$C141=$C148)*(S124:S141&gt;0),$BJ124:$BJ141),0)</f>
        <v>0</v>
      </c>
      <c r="T148" s="44" cm="1">
        <f t="array" ref="T148">SUM(IF(($C124:$C141=$C148)*(T124:T141&gt;0),$BJ124:$BJ141),0)</f>
        <v>0</v>
      </c>
      <c r="U148" s="44" cm="1">
        <f t="array" ref="U148">SUM(IF(($C124:$C141=$C148)*(U124:U141&gt;0),$BJ124:$BJ141),0)</f>
        <v>0</v>
      </c>
      <c r="V148" s="44" cm="1">
        <f t="array" ref="V148">SUM(IF(($C124:$C141=$C148)*(V124:V141&gt;0),$BJ124:$BJ141),0)</f>
        <v>0</v>
      </c>
      <c r="W148" s="44" cm="1">
        <f t="array" ref="W148">SUM(IF(($C124:$C141=$C148)*(W124:W141&gt;0),$BJ124:$BJ141),0)</f>
        <v>0</v>
      </c>
      <c r="X148" s="44" cm="1">
        <f t="array" ref="X148">SUM(IF(($C124:$C141=$C148)*(X124:X141&gt;0),$BJ124:$BJ141),0)</f>
        <v>0</v>
      </c>
      <c r="Y148" s="44" cm="1">
        <f t="array" ref="Y148">SUM(IF(($C124:$C141=$C148)*(Y124:Y141&gt;0),$BJ124:$BJ141),0)</f>
        <v>0</v>
      </c>
      <c r="Z148" s="44" cm="1">
        <f t="array" ref="Z148">SUM(IF(($C124:$C141=$C148)*(Z124:Z141&gt;0),$BJ124:$BJ141),0)</f>
        <v>0</v>
      </c>
      <c r="AA148" s="44" cm="1">
        <f t="array" ref="AA148">SUM(IF(($C124:$C141=$C148)*(AA124:AA141&gt;0),$BJ124:$BJ141),0)</f>
        <v>0</v>
      </c>
      <c r="AB148" s="44" cm="1">
        <f t="array" ref="AB148">SUM(IF(($C124:$C141=$C148)*(AB124:AB141&gt;0),$BJ124:$BJ141),0)</f>
        <v>0</v>
      </c>
      <c r="AC148" s="44" cm="1">
        <f t="array" ref="AC148">SUM(IF(($C124:$C141=$C148)*(AC124:AC141&gt;0),$BJ124:$BJ141),0)</f>
        <v>0</v>
      </c>
      <c r="AD148" s="44" cm="1">
        <f t="array" ref="AD148">SUM(IF(($C124:$C141=$C148)*(AD124:AD141&gt;0),$BJ124:$BJ141),0)</f>
        <v>0</v>
      </c>
      <c r="AE148" s="44" cm="1">
        <f t="array" ref="AE148">SUM(IF(($C124:$C141=$C148)*(AE124:AE141&gt;0),$BJ124:$BJ141),0)</f>
        <v>0</v>
      </c>
      <c r="AF148" s="44" cm="1">
        <f t="array" ref="AF148">SUM(IF(($C124:$C141=$C148)*(AF124:AF141&gt;0),$BJ124:$BJ141),0)</f>
        <v>0</v>
      </c>
      <c r="AG148" s="44" cm="1">
        <f t="array" ref="AG148">SUM(IF(($C124:$C141=$C148)*(AG124:AG141&gt;0),$BJ124:$BJ141),0)</f>
        <v>0</v>
      </c>
      <c r="AH148" s="44" cm="1">
        <f t="array" ref="AH148">SUM(IF(($C124:$C141=$C148)*(AH124:AH141&gt;0),$BJ124:$BJ141),0)</f>
        <v>0</v>
      </c>
      <c r="AI148" s="44" cm="1">
        <f t="array" ref="AI148">SUM(IF(($C124:$C141=$C148)*(AI124:AI141&gt;0),$BJ124:$BJ141),0)</f>
        <v>0</v>
      </c>
      <c r="AJ148" s="44" cm="1">
        <f t="array" ref="AJ148">SUM(IF(($C124:$C141=$C148)*(AJ124:AJ141&gt;0),$BJ124:$BJ141),0)</f>
        <v>0</v>
      </c>
      <c r="AK148" s="44" cm="1">
        <f t="array" ref="AK148">SUM(IF(($C124:$C141=$C148)*(AK124:AK141&gt;0),$BJ124:$BJ141),0)</f>
        <v>0</v>
      </c>
      <c r="AL148" s="44" cm="1">
        <f t="array" ref="AL148">SUM(IF(($C124:$C141=$C148)*(AL124:AL141&gt;0),$BJ124:$BJ141),0)</f>
        <v>0</v>
      </c>
      <c r="AM148" s="44" cm="1">
        <f t="array" ref="AM148">SUM(IF(($C124:$C141=$C148)*(AM124:AM141&gt;0),$BJ124:$BJ141),0)</f>
        <v>0</v>
      </c>
      <c r="AN148" s="44" cm="1">
        <f t="array" ref="AN148">SUM(IF(($C124:$C141=$C148)*(AN124:AN141&gt;0),$BJ124:$BJ141),0)</f>
        <v>0</v>
      </c>
      <c r="AO148" s="44" cm="1">
        <f t="array" ref="AO148">SUM(IF(($C124:$C141=$C148)*(AO124:AO141&gt;0),$BJ124:$BJ141),0)</f>
        <v>0</v>
      </c>
      <c r="AP148" s="44" cm="1">
        <f t="array" ref="AP148">SUM(IF(($C124:$C141=$C148)*(AP124:AP141&gt;0),$BJ124:$BJ141),0)</f>
        <v>0</v>
      </c>
      <c r="AQ148" s="44" cm="1">
        <f t="array" ref="AQ148">SUM(IF(($C124:$C141=$C148)*(AQ124:AQ141&gt;0),$BJ124:$BJ141),0)</f>
        <v>0</v>
      </c>
      <c r="AR148" s="44" cm="1">
        <f t="array" ref="AR148">SUM(IF(($C124:$C141=$C148)*(AR124:AR141&gt;0),$BJ124:$BJ141),0)</f>
        <v>0</v>
      </c>
      <c r="AS148" s="44" cm="1">
        <f t="array" ref="AS148">SUM(IF(($C124:$C141=$C148)*(AS124:AS141&gt;0),$BJ124:$BJ141),0)</f>
        <v>0</v>
      </c>
      <c r="AT148" s="44" cm="1">
        <f t="array" ref="AT148">SUM(IF(($C124:$C141=$C148)*(AT124:AT141&gt;0),$BJ124:$BJ141),0)</f>
        <v>0</v>
      </c>
      <c r="AU148" s="44" cm="1">
        <f t="array" ref="AU148">SUM(IF(($C124:$C141=$C148)*(AU124:AU141&gt;0),$BJ124:$BJ141),0)</f>
        <v>0</v>
      </c>
      <c r="AV148" s="44" cm="1">
        <f t="array" ref="AV148">SUM(IF(($C124:$C141=$C148)*(AV124:AV141&gt;0),$BJ124:$BJ141),0)</f>
        <v>0</v>
      </c>
      <c r="AW148" s="44" cm="1">
        <f t="array" ref="AW148">SUM(IF(($C124:$C141=$C148)*(AW124:AW141&gt;0),$BJ124:$BJ141),0)</f>
        <v>0</v>
      </c>
      <c r="AX148" s="44" cm="1">
        <f t="array" ref="AX148">SUM(IF(($C124:$C141=$C148)*(AX124:AX141&gt;0),$BJ124:$BJ141),0)</f>
        <v>0</v>
      </c>
      <c r="AY148" s="44" cm="1">
        <f t="array" ref="AY148">SUM(IF(($C124:$C141=$C148)*(AY124:AY141&gt;0),$BJ124:$BJ141),0)</f>
        <v>0</v>
      </c>
      <c r="AZ148" s="44" cm="1">
        <f t="array" ref="AZ148">SUM(IF(($C124:$C141=$C148)*(AZ124:AZ141&gt;0),$BJ124:$BJ141),0)</f>
        <v>0</v>
      </c>
      <c r="BA148" s="44" cm="1">
        <f t="array" ref="BA148">SUM(IF(($C124:$C141=$C148)*(BA124:BA141&gt;0),$BJ124:$BJ141),0)</f>
        <v>0</v>
      </c>
      <c r="BB148" s="44" cm="1">
        <f t="array" ref="BB148">SUM(IF(($C124:$C141=$C148)*(BB124:BB141&gt;0),$BJ124:$BJ141),0)</f>
        <v>0</v>
      </c>
      <c r="BC148" s="44" cm="1">
        <f t="array" ref="BC148">SUM(IF(($C124:$C141=$C148)*(BC124:BC141&gt;0),$BJ124:$BJ141),0)</f>
        <v>0</v>
      </c>
      <c r="BD148" s="44" cm="1">
        <f t="array" ref="BD148">SUM(IF(($C124:$C141=$C148)*(BD124:BD141&gt;0),$BJ124:$BJ141),0)</f>
        <v>0</v>
      </c>
      <c r="BE148" s="44" cm="1">
        <f t="array" ref="BE148">SUM(IF(($C124:$C141=$C148)*(BE124:BE141&gt;0),$BJ124:$BJ141),0)</f>
        <v>0</v>
      </c>
      <c r="BF148" s="44" cm="1">
        <f t="array" ref="BF148">SUM(IF(($C124:$C141=$C148)*(BF124:BF141&gt;0),$BJ124:$BJ141),0)</f>
        <v>0</v>
      </c>
      <c r="BG148" s="44" cm="1">
        <f t="array" ref="BG148">SUM(IF(($C124:$C141=$C148)*(BG124:BG141&gt;0),$BJ124:$BJ141),0)</f>
        <v>0</v>
      </c>
      <c r="BH148" s="44" cm="1">
        <f t="array" ref="BH148">SUM(IF(($C124:$C141=$C148)*(BH124:BH141&gt;0),$BJ124:$BJ141),0)</f>
        <v>0</v>
      </c>
    </row>
    <row r="149" spans="1:67" x14ac:dyDescent="0.2">
      <c r="A149" s="39"/>
      <c r="B149" s="236"/>
      <c r="C149" s="40" t="s">
        <v>41</v>
      </c>
      <c r="D149" s="43"/>
      <c r="E149" s="44" cm="1">
        <f t="array" ref="E149">SUM(IF(($C124:$C141=$C149)*(E124:E141&gt;0),$BJ124:$BJ141),0)</f>
        <v>4</v>
      </c>
      <c r="F149" s="44" cm="1">
        <f t="array" ref="F149">SUM(IF(($C124:$C141=$C149)*(F124:F141&gt;0),$BJ124:$BJ141),0)</f>
        <v>0</v>
      </c>
      <c r="G149" s="44" cm="1">
        <f t="array" ref="G149">SUM(IF(($C124:$C141=$C149)*(G124:G141&gt;0),$BJ124:$BJ141),0)</f>
        <v>0</v>
      </c>
      <c r="H149" s="44" cm="1">
        <f t="array" ref="H149">SUM(IF(($C124:$C141=$C149)*(H124:H141&gt;0),$BJ124:$BJ141),0)</f>
        <v>0</v>
      </c>
      <c r="I149" s="44" cm="1">
        <f t="array" ref="I149">SUM(IF(($C124:$C141=$C149)*(I124:I141&gt;0),$BJ124:$BJ141),0)</f>
        <v>0</v>
      </c>
      <c r="J149" s="44" cm="1">
        <f t="array" ref="J149">SUM(IF(($C124:$C141=$C149)*(J124:J141&gt;0),$BJ124:$BJ141),0)</f>
        <v>0</v>
      </c>
      <c r="K149" s="44" cm="1">
        <f t="array" ref="K149">SUM(IF(($C124:$C141=$C149)*(K124:K141&gt;0),$BJ124:$BJ141),0)</f>
        <v>0</v>
      </c>
      <c r="L149" s="44" cm="1">
        <f t="array" ref="L149">SUM(IF(($C124:$C141=$C149)*(L124:L141&gt;0),$BJ124:$BJ141),0)</f>
        <v>0</v>
      </c>
      <c r="M149" s="44" cm="1">
        <f t="array" ref="M149">SUM(IF(($C124:$C141=$C149)*(M124:M141&gt;0),$BJ124:$BJ141),0)</f>
        <v>0</v>
      </c>
      <c r="N149" s="44" cm="1">
        <f t="array" ref="N149">SUM(IF(($C124:$C141=$C149)*(N124:N141&gt;0),$BJ124:$BJ141),0)</f>
        <v>0</v>
      </c>
      <c r="O149" s="44" cm="1">
        <f t="array" ref="O149">SUM(IF(($C124:$C141=$C149)*(O124:O141&gt;0),$BJ124:$BJ141),0)</f>
        <v>0</v>
      </c>
      <c r="P149" s="44" cm="1">
        <f t="array" ref="P149">SUM(IF(($C124:$C141=$C149)*(P124:P141&gt;0),$BJ124:$BJ141),0)</f>
        <v>0</v>
      </c>
      <c r="Q149" s="44" cm="1">
        <f t="array" ref="Q149">SUM(IF(($C124:$C141=$C149)*(Q124:Q141&gt;0),$BJ124:$BJ141),0)</f>
        <v>0</v>
      </c>
      <c r="R149" s="44" cm="1">
        <f t="array" ref="R149">SUM(IF(($C124:$C141=$C149)*(R124:R141&gt;0),$BJ124:$BJ141),0)</f>
        <v>0</v>
      </c>
      <c r="S149" s="44" cm="1">
        <f t="array" ref="S149">SUM(IF(($C124:$C141=$C149)*(S124:S141&gt;0),$BJ124:$BJ141),0)</f>
        <v>0</v>
      </c>
      <c r="T149" s="44" cm="1">
        <f t="array" ref="T149">SUM(IF(($C124:$C141=$C149)*(T124:T141&gt;0),$BJ124:$BJ141),0)</f>
        <v>0</v>
      </c>
      <c r="U149" s="44" cm="1">
        <f t="array" ref="U149">SUM(IF(($C124:$C141=$C149)*(U124:U141&gt;0),$BJ124:$BJ141),0)</f>
        <v>0</v>
      </c>
      <c r="V149" s="44" cm="1">
        <f t="array" ref="V149">SUM(IF(($C124:$C141=$C149)*(V124:V141&gt;0),$BJ124:$BJ141),0)</f>
        <v>0</v>
      </c>
      <c r="W149" s="44" cm="1">
        <f t="array" ref="W149">SUM(IF(($C124:$C141=$C149)*(W124:W141&gt;0),$BJ124:$BJ141),0)</f>
        <v>0</v>
      </c>
      <c r="X149" s="44" cm="1">
        <f t="array" ref="X149">SUM(IF(($C124:$C141=$C149)*(X124:X141&gt;0),$BJ124:$BJ141),0)</f>
        <v>0</v>
      </c>
      <c r="Y149" s="44" cm="1">
        <f t="array" ref="Y149">SUM(IF(($C124:$C141=$C149)*(Y124:Y141&gt;0),$BJ124:$BJ141),0)</f>
        <v>0</v>
      </c>
      <c r="Z149" s="44" cm="1">
        <f t="array" ref="Z149">SUM(IF(($C124:$C141=$C149)*(Z124:Z141&gt;0),$BJ124:$BJ141),0)</f>
        <v>0</v>
      </c>
      <c r="AA149" s="44" cm="1">
        <f t="array" ref="AA149">SUM(IF(($C124:$C141=$C149)*(AA124:AA141&gt;0),$BJ124:$BJ141),0)</f>
        <v>0</v>
      </c>
      <c r="AB149" s="44" cm="1">
        <f t="array" ref="AB149">SUM(IF(($C124:$C141=$C149)*(AB124:AB141&gt;0),$BJ124:$BJ141),0)</f>
        <v>0</v>
      </c>
      <c r="AC149" s="44" cm="1">
        <f t="array" ref="AC149">SUM(IF(($C124:$C141=$C149)*(AC124:AC141&gt;0),$BJ124:$BJ141),0)</f>
        <v>0</v>
      </c>
      <c r="AD149" s="44" cm="1">
        <f t="array" ref="AD149">SUM(IF(($C124:$C141=$C149)*(AD124:AD141&gt;0),$BJ124:$BJ141),0)</f>
        <v>0</v>
      </c>
      <c r="AE149" s="44" cm="1">
        <f t="array" ref="AE149">SUM(IF(($C124:$C141=$C149)*(AE124:AE141&gt;0),$BJ124:$BJ141),0)</f>
        <v>0</v>
      </c>
      <c r="AF149" s="44" cm="1">
        <f t="array" ref="AF149">SUM(IF(($C124:$C141=$C149)*(AF124:AF141&gt;0),$BJ124:$BJ141),0)</f>
        <v>0</v>
      </c>
      <c r="AG149" s="44" cm="1">
        <f t="array" ref="AG149">SUM(IF(($C124:$C141=$C149)*(AG124:AG141&gt;0),$BJ124:$BJ141),0)</f>
        <v>0</v>
      </c>
      <c r="AH149" s="44" cm="1">
        <f t="array" ref="AH149">SUM(IF(($C124:$C141=$C149)*(AH124:AH141&gt;0),$BJ124:$BJ141),0)</f>
        <v>0</v>
      </c>
      <c r="AI149" s="44" cm="1">
        <f t="array" ref="AI149">SUM(IF(($C124:$C141=$C149)*(AI124:AI141&gt;0),$BJ124:$BJ141),0)</f>
        <v>0</v>
      </c>
      <c r="AJ149" s="44" cm="1">
        <f t="array" ref="AJ149">SUM(IF(($C124:$C141=$C149)*(AJ124:AJ141&gt;0),$BJ124:$BJ141),0)</f>
        <v>0</v>
      </c>
      <c r="AK149" s="44" cm="1">
        <f t="array" ref="AK149">SUM(IF(($C124:$C141=$C149)*(AK124:AK141&gt;0),$BJ124:$BJ141),0)</f>
        <v>0</v>
      </c>
      <c r="AL149" s="44" cm="1">
        <f t="array" ref="AL149">SUM(IF(($C124:$C141=$C149)*(AL124:AL141&gt;0),$BJ124:$BJ141),0)</f>
        <v>0</v>
      </c>
      <c r="AM149" s="44" cm="1">
        <f t="array" ref="AM149">SUM(IF(($C124:$C141=$C149)*(AM124:AM141&gt;0),$BJ124:$BJ141),0)</f>
        <v>0</v>
      </c>
      <c r="AN149" s="44" cm="1">
        <f t="array" ref="AN149">SUM(IF(($C124:$C141=$C149)*(AN124:AN141&gt;0),$BJ124:$BJ141),0)</f>
        <v>0</v>
      </c>
      <c r="AO149" s="44" cm="1">
        <f t="array" ref="AO149">SUM(IF(($C124:$C141=$C149)*(AO124:AO141&gt;0),$BJ124:$BJ141),0)</f>
        <v>0</v>
      </c>
      <c r="AP149" s="44" cm="1">
        <f t="array" ref="AP149">SUM(IF(($C124:$C141=$C149)*(AP124:AP141&gt;0),$BJ124:$BJ141),0)</f>
        <v>0</v>
      </c>
      <c r="AQ149" s="44" cm="1">
        <f t="array" ref="AQ149">SUM(IF(($C124:$C141=$C149)*(AQ124:AQ141&gt;0),$BJ124:$BJ141),0)</f>
        <v>0</v>
      </c>
      <c r="AR149" s="44" cm="1">
        <f t="array" ref="AR149">SUM(IF(($C124:$C141=$C149)*(AR124:AR141&gt;0),$BJ124:$BJ141),0)</f>
        <v>0</v>
      </c>
      <c r="AS149" s="44" cm="1">
        <f t="array" ref="AS149">SUM(IF(($C124:$C141=$C149)*(AS124:AS141&gt;0),$BJ124:$BJ141),0)</f>
        <v>0</v>
      </c>
      <c r="AT149" s="44" cm="1">
        <f t="array" ref="AT149">SUM(IF(($C124:$C141=$C149)*(AT124:AT141&gt;0),$BJ124:$BJ141),0)</f>
        <v>0</v>
      </c>
      <c r="AU149" s="44" cm="1">
        <f t="array" ref="AU149">SUM(IF(($C124:$C141=$C149)*(AU124:AU141&gt;0),$BJ124:$BJ141),0)</f>
        <v>0</v>
      </c>
      <c r="AV149" s="44" cm="1">
        <f t="array" ref="AV149">SUM(IF(($C124:$C141=$C149)*(AV124:AV141&gt;0),$BJ124:$BJ141),0)</f>
        <v>0</v>
      </c>
      <c r="AW149" s="44" cm="1">
        <f t="array" ref="AW149">SUM(IF(($C124:$C141=$C149)*(AW124:AW141&gt;0),$BJ124:$BJ141),0)</f>
        <v>0</v>
      </c>
      <c r="AX149" s="44" cm="1">
        <f t="array" ref="AX149">SUM(IF(($C124:$C141=$C149)*(AX124:AX141&gt;0),$BJ124:$BJ141),0)</f>
        <v>0</v>
      </c>
      <c r="AY149" s="44" cm="1">
        <f t="array" ref="AY149">SUM(IF(($C124:$C141=$C149)*(AY124:AY141&gt;0),$BJ124:$BJ141),0)</f>
        <v>0</v>
      </c>
      <c r="AZ149" s="44" cm="1">
        <f t="array" ref="AZ149">SUM(IF(($C124:$C141=$C149)*(AZ124:AZ141&gt;0),$BJ124:$BJ141),0)</f>
        <v>0</v>
      </c>
      <c r="BA149" s="44" cm="1">
        <f t="array" ref="BA149">SUM(IF(($C124:$C141=$C149)*(BA124:BA141&gt;0),$BJ124:$BJ141),0)</f>
        <v>0</v>
      </c>
      <c r="BB149" s="44" cm="1">
        <f t="array" ref="BB149">SUM(IF(($C124:$C141=$C149)*(BB124:BB141&gt;0),$BJ124:$BJ141),0)</f>
        <v>0</v>
      </c>
      <c r="BC149" s="44" cm="1">
        <f t="array" ref="BC149">SUM(IF(($C124:$C141=$C149)*(BC124:BC141&gt;0),$BJ124:$BJ141),0)</f>
        <v>0</v>
      </c>
      <c r="BD149" s="44" cm="1">
        <f t="array" ref="BD149">SUM(IF(($C124:$C141=$C149)*(BD124:BD141&gt;0),$BJ124:$BJ141),0)</f>
        <v>0</v>
      </c>
      <c r="BE149" s="44" cm="1">
        <f t="array" ref="BE149">SUM(IF(($C124:$C141=$C149)*(BE124:BE141&gt;0),$BJ124:$BJ141),0)</f>
        <v>0</v>
      </c>
      <c r="BF149" s="44" cm="1">
        <f t="array" ref="BF149">SUM(IF(($C124:$C141=$C149)*(BF124:BF141&gt;0),$BJ124:$BJ141),0)</f>
        <v>0</v>
      </c>
      <c r="BG149" s="44" cm="1">
        <f t="array" ref="BG149">SUM(IF(($C124:$C141=$C149)*(BG124:BG141&gt;0),$BJ124:$BJ141),0)</f>
        <v>0</v>
      </c>
      <c r="BH149" s="44" cm="1">
        <f t="array" ref="BH149">SUM(IF(($C124:$C141=$C149)*(BH124:BH141&gt;0),$BJ124:$BJ141),0)</f>
        <v>0</v>
      </c>
      <c r="BL149" s="97" t="s">
        <v>25</v>
      </c>
      <c r="BM149" s="97" t="s">
        <v>78</v>
      </c>
      <c r="BN149" s="97" t="s">
        <v>83</v>
      </c>
      <c r="BO149" s="97" t="s">
        <v>84</v>
      </c>
    </row>
    <row r="150" spans="1:67" x14ac:dyDescent="0.2">
      <c r="A150" s="39"/>
      <c r="B150" s="236"/>
      <c r="C150" s="40" t="s">
        <v>62</v>
      </c>
      <c r="D150" s="43"/>
      <c r="E150" s="44" cm="1">
        <f t="array" ref="E150">SUM(IF(($C124:$C141=$C150)*(E124:E141&gt;0),$BJ124:$BJ141),0)</f>
        <v>1</v>
      </c>
      <c r="F150" s="44" cm="1">
        <f t="array" ref="F150">SUM(IF(($C124:$C141=$C150)*(F124:F141&gt;0),$BJ124:$BJ141),0)</f>
        <v>0</v>
      </c>
      <c r="G150" s="44" cm="1">
        <f t="array" ref="G150">SUM(IF(($C124:$C141=$C150)*(G124:G141&gt;0),$BJ124:$BJ141),0)</f>
        <v>0</v>
      </c>
      <c r="H150" s="44" cm="1">
        <f t="array" ref="H150">SUM(IF(($C124:$C141=$C150)*(H124:H141&gt;0),$BJ124:$BJ141),0)</f>
        <v>0</v>
      </c>
      <c r="I150" s="44" cm="1">
        <f t="array" ref="I150">SUM(IF(($C124:$C141=$C150)*(I124:I141&gt;0),$BJ124:$BJ141),0)</f>
        <v>0</v>
      </c>
      <c r="J150" s="44" cm="1">
        <f t="array" ref="J150">SUM(IF(($C124:$C141=$C150)*(J124:J141&gt;0),$BJ124:$BJ141),0)</f>
        <v>0</v>
      </c>
      <c r="K150" s="44" cm="1">
        <f t="array" ref="K150">SUM(IF(($C124:$C141=$C150)*(K124:K141&gt;0),$BJ124:$BJ141),0)</f>
        <v>0</v>
      </c>
      <c r="L150" s="44" cm="1">
        <f t="array" ref="L150">SUM(IF(($C124:$C141=$C150)*(L124:L141&gt;0),$BJ124:$BJ141),0)</f>
        <v>0</v>
      </c>
      <c r="M150" s="44" cm="1">
        <f t="array" ref="M150">SUM(IF(($C124:$C141=$C150)*(M124:M141&gt;0),$BJ124:$BJ141),0)</f>
        <v>0</v>
      </c>
      <c r="N150" s="44" cm="1">
        <f t="array" ref="N150">SUM(IF(($C124:$C141=$C150)*(N124:N141&gt;0),$BJ124:$BJ141),0)</f>
        <v>0</v>
      </c>
      <c r="O150" s="44" cm="1">
        <f t="array" ref="O150">SUM(IF(($C124:$C141=$C150)*(O124:O141&gt;0),$BJ124:$BJ141),0)</f>
        <v>0</v>
      </c>
      <c r="P150" s="44" cm="1">
        <f t="array" ref="P150">SUM(IF(($C124:$C141=$C150)*(P124:P141&gt;0),$BJ124:$BJ141),0)</f>
        <v>0</v>
      </c>
      <c r="Q150" s="44" cm="1">
        <f t="array" ref="Q150">SUM(IF(($C124:$C141=$C150)*(Q124:Q141&gt;0),$BJ124:$BJ141),0)</f>
        <v>0</v>
      </c>
      <c r="R150" s="44" cm="1">
        <f t="array" ref="R150">SUM(IF(($C124:$C141=$C150)*(R124:R141&gt;0),$BJ124:$BJ141),0)</f>
        <v>0</v>
      </c>
      <c r="S150" s="44" cm="1">
        <f t="array" ref="S150">SUM(IF(($C124:$C141=$C150)*(S124:S141&gt;0),$BJ124:$BJ141),0)</f>
        <v>0</v>
      </c>
      <c r="T150" s="44" cm="1">
        <f t="array" ref="T150">SUM(IF(($C124:$C141=$C150)*(T124:T141&gt;0),$BJ124:$BJ141),0)</f>
        <v>0</v>
      </c>
      <c r="U150" s="44" cm="1">
        <f t="array" ref="U150">SUM(IF(($C124:$C141=$C150)*(U124:U141&gt;0),$BJ124:$BJ141),0)</f>
        <v>0</v>
      </c>
      <c r="V150" s="44" cm="1">
        <f t="array" ref="V150">SUM(IF(($C124:$C141=$C150)*(V124:V141&gt;0),$BJ124:$BJ141),0)</f>
        <v>0</v>
      </c>
      <c r="W150" s="44" cm="1">
        <f t="array" ref="W150">SUM(IF(($C124:$C141=$C150)*(W124:W141&gt;0),$BJ124:$BJ141),0)</f>
        <v>0</v>
      </c>
      <c r="X150" s="44" cm="1">
        <f t="array" ref="X150">SUM(IF(($C124:$C141=$C150)*(X124:X141&gt;0),$BJ124:$BJ141),0)</f>
        <v>0</v>
      </c>
      <c r="Y150" s="44" cm="1">
        <f t="array" ref="Y150">SUM(IF(($C124:$C141=$C150)*(Y124:Y141&gt;0),$BJ124:$BJ141),0)</f>
        <v>0</v>
      </c>
      <c r="Z150" s="44" cm="1">
        <f t="array" ref="Z150">SUM(IF(($C124:$C141=$C150)*(Z124:Z141&gt;0),$BJ124:$BJ141),0)</f>
        <v>0</v>
      </c>
      <c r="AA150" s="44" cm="1">
        <f t="array" ref="AA150">SUM(IF(($C124:$C141=$C150)*(AA124:AA141&gt;0),$BJ124:$BJ141),0)</f>
        <v>0</v>
      </c>
      <c r="AB150" s="44" cm="1">
        <f t="array" ref="AB150">SUM(IF(($C124:$C141=$C150)*(AB124:AB141&gt;0),$BJ124:$BJ141),0)</f>
        <v>0</v>
      </c>
      <c r="AC150" s="44" cm="1">
        <f t="array" ref="AC150">SUM(IF(($C124:$C141=$C150)*(AC124:AC141&gt;0),$BJ124:$BJ141),0)</f>
        <v>0</v>
      </c>
      <c r="AD150" s="44" cm="1">
        <f t="array" ref="AD150">SUM(IF(($C124:$C141=$C150)*(AD124:AD141&gt;0),$BJ124:$BJ141),0)</f>
        <v>0</v>
      </c>
      <c r="AE150" s="44" cm="1">
        <f t="array" ref="AE150">SUM(IF(($C124:$C141=$C150)*(AE124:AE141&gt;0),$BJ124:$BJ141),0)</f>
        <v>0</v>
      </c>
      <c r="AF150" s="44" cm="1">
        <f t="array" ref="AF150">SUM(IF(($C124:$C141=$C150)*(AF124:AF141&gt;0),$BJ124:$BJ141),0)</f>
        <v>0</v>
      </c>
      <c r="AG150" s="44" cm="1">
        <f t="array" ref="AG150">SUM(IF(($C124:$C141=$C150)*(AG124:AG141&gt;0),$BJ124:$BJ141),0)</f>
        <v>0</v>
      </c>
      <c r="AH150" s="44" cm="1">
        <f t="array" ref="AH150">SUM(IF(($C124:$C141=$C150)*(AH124:AH141&gt;0),$BJ124:$BJ141),0)</f>
        <v>0</v>
      </c>
      <c r="AI150" s="44" cm="1">
        <f t="array" ref="AI150">SUM(IF(($C124:$C141=$C150)*(AI124:AI141&gt;0),$BJ124:$BJ141),0)</f>
        <v>0</v>
      </c>
      <c r="AJ150" s="44" cm="1">
        <f t="array" ref="AJ150">SUM(IF(($C124:$C141=$C150)*(AJ124:AJ141&gt;0),$BJ124:$BJ141),0)</f>
        <v>0</v>
      </c>
      <c r="AK150" s="44" cm="1">
        <f t="array" ref="AK150">SUM(IF(($C124:$C141=$C150)*(AK124:AK141&gt;0),$BJ124:$BJ141),0)</f>
        <v>0</v>
      </c>
      <c r="AL150" s="44" cm="1">
        <f t="array" ref="AL150">SUM(IF(($C124:$C141=$C150)*(AL124:AL141&gt;0),$BJ124:$BJ141),0)</f>
        <v>0</v>
      </c>
      <c r="AM150" s="44" cm="1">
        <f t="array" ref="AM150">SUM(IF(($C124:$C141=$C150)*(AM124:AM141&gt;0),$BJ124:$BJ141),0)</f>
        <v>0</v>
      </c>
      <c r="AN150" s="44" cm="1">
        <f t="array" ref="AN150">SUM(IF(($C124:$C141=$C150)*(AN124:AN141&gt;0),$BJ124:$BJ141),0)</f>
        <v>0</v>
      </c>
      <c r="AO150" s="44" cm="1">
        <f t="array" ref="AO150">SUM(IF(($C124:$C141=$C150)*(AO124:AO141&gt;0),$BJ124:$BJ141),0)</f>
        <v>0</v>
      </c>
      <c r="AP150" s="44" cm="1">
        <f t="array" ref="AP150">SUM(IF(($C124:$C141=$C150)*(AP124:AP141&gt;0),$BJ124:$BJ141),0)</f>
        <v>0</v>
      </c>
      <c r="AQ150" s="44" cm="1">
        <f t="array" ref="AQ150">SUM(IF(($C124:$C141=$C150)*(AQ124:AQ141&gt;0),$BJ124:$BJ141),0)</f>
        <v>0</v>
      </c>
      <c r="AR150" s="44" cm="1">
        <f t="array" ref="AR150">SUM(IF(($C124:$C141=$C150)*(AR124:AR141&gt;0),$BJ124:$BJ141),0)</f>
        <v>0</v>
      </c>
      <c r="AS150" s="44" cm="1">
        <f t="array" ref="AS150">SUM(IF(($C124:$C141=$C150)*(AS124:AS141&gt;0),$BJ124:$BJ141),0)</f>
        <v>0</v>
      </c>
      <c r="AT150" s="44" cm="1">
        <f t="array" ref="AT150">SUM(IF(($C124:$C141=$C150)*(AT124:AT141&gt;0),$BJ124:$BJ141),0)</f>
        <v>0</v>
      </c>
      <c r="AU150" s="44" cm="1">
        <f t="array" ref="AU150">SUM(IF(($C124:$C141=$C150)*(AU124:AU141&gt;0),$BJ124:$BJ141),0)</f>
        <v>0</v>
      </c>
      <c r="AV150" s="44" cm="1">
        <f t="array" ref="AV150">SUM(IF(($C124:$C141=$C150)*(AV124:AV141&gt;0),$BJ124:$BJ141),0)</f>
        <v>0</v>
      </c>
      <c r="AW150" s="44" cm="1">
        <f t="array" ref="AW150">SUM(IF(($C124:$C141=$C150)*(AW124:AW141&gt;0),$BJ124:$BJ141),0)</f>
        <v>0</v>
      </c>
      <c r="AX150" s="44" cm="1">
        <f t="array" ref="AX150">SUM(IF(($C124:$C141=$C150)*(AX124:AX141&gt;0),$BJ124:$BJ141),0)</f>
        <v>0</v>
      </c>
      <c r="AY150" s="44" cm="1">
        <f t="array" ref="AY150">SUM(IF(($C124:$C141=$C150)*(AY124:AY141&gt;0),$BJ124:$BJ141),0)</f>
        <v>0</v>
      </c>
      <c r="AZ150" s="44" cm="1">
        <f t="array" ref="AZ150">SUM(IF(($C124:$C141=$C150)*(AZ124:AZ141&gt;0),$BJ124:$BJ141),0)</f>
        <v>0</v>
      </c>
      <c r="BA150" s="44" cm="1">
        <f t="array" ref="BA150">SUM(IF(($C124:$C141=$C150)*(BA124:BA141&gt;0),$BJ124:$BJ141),0)</f>
        <v>0</v>
      </c>
      <c r="BB150" s="44" cm="1">
        <f t="array" ref="BB150">SUM(IF(($C124:$C141=$C150)*(BB124:BB141&gt;0),$BJ124:$BJ141),0)</f>
        <v>0</v>
      </c>
      <c r="BC150" s="44" cm="1">
        <f t="array" ref="BC150">SUM(IF(($C124:$C141=$C150)*(BC124:BC141&gt;0),$BJ124:$BJ141),0)</f>
        <v>0</v>
      </c>
      <c r="BD150" s="44" cm="1">
        <f t="array" ref="BD150">SUM(IF(($C124:$C141=$C150)*(BD124:BD141&gt;0),$BJ124:$BJ141),0)</f>
        <v>0</v>
      </c>
      <c r="BE150" s="44" cm="1">
        <f t="array" ref="BE150">SUM(IF(($C124:$C141=$C150)*(BE124:BE141&gt;0),$BJ124:$BJ141),0)</f>
        <v>0</v>
      </c>
      <c r="BF150" s="44" cm="1">
        <f t="array" ref="BF150">SUM(IF(($C124:$C141=$C150)*(BF124:BF141&gt;0),$BJ124:$BJ141),0)</f>
        <v>0</v>
      </c>
      <c r="BG150" s="44" cm="1">
        <f t="array" ref="BG150">SUM(IF(($C124:$C141=$C150)*(BG124:BG141&gt;0),$BJ124:$BJ141),0)</f>
        <v>0</v>
      </c>
      <c r="BH150" s="44" cm="1">
        <f t="array" ref="BH150">SUM(IF(($C124:$C141=$C150)*(BH124:BH141&gt;0),$BJ124:$BJ141),0)</f>
        <v>0</v>
      </c>
    </row>
    <row r="151" spans="1:67" x14ac:dyDescent="0.2">
      <c r="A151" s="39"/>
      <c r="B151" s="236"/>
      <c r="C151" s="40" t="s">
        <v>13</v>
      </c>
      <c r="D151" s="43"/>
      <c r="E151" s="44">
        <f t="shared" ref="E151:AJ151" si="55">IFERROR(VLOOKUP(E123,$A$240:$C$252,3,FALSE),0)</f>
        <v>255</v>
      </c>
      <c r="F151" s="44">
        <f t="shared" si="55"/>
        <v>0</v>
      </c>
      <c r="G151" s="44">
        <f t="shared" si="55"/>
        <v>0</v>
      </c>
      <c r="H151" s="44">
        <f t="shared" si="55"/>
        <v>0</v>
      </c>
      <c r="I151" s="44">
        <f t="shared" si="55"/>
        <v>0</v>
      </c>
      <c r="J151" s="44">
        <f t="shared" si="55"/>
        <v>0</v>
      </c>
      <c r="K151" s="44">
        <f t="shared" si="55"/>
        <v>0</v>
      </c>
      <c r="L151" s="44">
        <f t="shared" si="55"/>
        <v>0</v>
      </c>
      <c r="M151" s="44">
        <f t="shared" si="55"/>
        <v>0</v>
      </c>
      <c r="N151" s="44">
        <f t="shared" si="55"/>
        <v>0</v>
      </c>
      <c r="O151" s="44">
        <f t="shared" si="55"/>
        <v>0</v>
      </c>
      <c r="P151" s="44">
        <f t="shared" si="55"/>
        <v>0</v>
      </c>
      <c r="Q151" s="44">
        <f t="shared" si="55"/>
        <v>0</v>
      </c>
      <c r="R151" s="44">
        <f t="shared" si="55"/>
        <v>0</v>
      </c>
      <c r="S151" s="44">
        <f t="shared" si="55"/>
        <v>0</v>
      </c>
      <c r="T151" s="44">
        <f t="shared" si="55"/>
        <v>0</v>
      </c>
      <c r="U151" s="44">
        <f t="shared" si="55"/>
        <v>0</v>
      </c>
      <c r="V151" s="44">
        <f t="shared" si="55"/>
        <v>0</v>
      </c>
      <c r="W151" s="44">
        <f t="shared" si="55"/>
        <v>0</v>
      </c>
      <c r="X151" s="44">
        <f t="shared" si="55"/>
        <v>0</v>
      </c>
      <c r="Y151" s="44">
        <f t="shared" si="55"/>
        <v>0</v>
      </c>
      <c r="Z151" s="44">
        <f t="shared" si="55"/>
        <v>0</v>
      </c>
      <c r="AA151" s="44">
        <f t="shared" si="55"/>
        <v>0</v>
      </c>
      <c r="AB151" s="44">
        <f t="shared" si="55"/>
        <v>0</v>
      </c>
      <c r="AC151" s="44">
        <f t="shared" si="55"/>
        <v>0</v>
      </c>
      <c r="AD151" s="44">
        <f t="shared" si="55"/>
        <v>0</v>
      </c>
      <c r="AE151" s="44">
        <f t="shared" si="55"/>
        <v>0</v>
      </c>
      <c r="AF151" s="44">
        <f t="shared" si="55"/>
        <v>0</v>
      </c>
      <c r="AG151" s="44">
        <f t="shared" si="55"/>
        <v>0</v>
      </c>
      <c r="AH151" s="44">
        <f t="shared" si="55"/>
        <v>0</v>
      </c>
      <c r="AI151" s="44">
        <f t="shared" si="55"/>
        <v>0</v>
      </c>
      <c r="AJ151" s="44">
        <f t="shared" si="55"/>
        <v>0</v>
      </c>
      <c r="AK151" s="44">
        <f t="shared" ref="AK151:BH151" si="56">IFERROR(VLOOKUP(AK123,$A$240:$C$252,3,FALSE),0)</f>
        <v>0</v>
      </c>
      <c r="AL151" s="44">
        <f t="shared" si="56"/>
        <v>0</v>
      </c>
      <c r="AM151" s="44">
        <f t="shared" si="56"/>
        <v>0</v>
      </c>
      <c r="AN151" s="44">
        <f t="shared" si="56"/>
        <v>0</v>
      </c>
      <c r="AO151" s="44">
        <f t="shared" si="56"/>
        <v>0</v>
      </c>
      <c r="AP151" s="44">
        <f t="shared" si="56"/>
        <v>0</v>
      </c>
      <c r="AQ151" s="44">
        <f t="shared" si="56"/>
        <v>0</v>
      </c>
      <c r="AR151" s="44">
        <f t="shared" si="56"/>
        <v>0</v>
      </c>
      <c r="AS151" s="44">
        <f t="shared" si="56"/>
        <v>0</v>
      </c>
      <c r="AT151" s="44">
        <f t="shared" si="56"/>
        <v>0</v>
      </c>
      <c r="AU151" s="44">
        <f t="shared" si="56"/>
        <v>0</v>
      </c>
      <c r="AV151" s="44">
        <f t="shared" si="56"/>
        <v>0</v>
      </c>
      <c r="AW151" s="44">
        <f t="shared" si="56"/>
        <v>0</v>
      </c>
      <c r="AX151" s="44">
        <f t="shared" si="56"/>
        <v>0</v>
      </c>
      <c r="AY151" s="44">
        <f t="shared" si="56"/>
        <v>0</v>
      </c>
      <c r="AZ151" s="44">
        <f t="shared" si="56"/>
        <v>0</v>
      </c>
      <c r="BA151" s="44">
        <f t="shared" si="56"/>
        <v>0</v>
      </c>
      <c r="BB151" s="44">
        <f t="shared" si="56"/>
        <v>0</v>
      </c>
      <c r="BC151" s="44">
        <f t="shared" si="56"/>
        <v>0</v>
      </c>
      <c r="BD151" s="44">
        <f t="shared" si="56"/>
        <v>0</v>
      </c>
      <c r="BE151" s="44">
        <f t="shared" si="56"/>
        <v>0</v>
      </c>
      <c r="BF151" s="44">
        <f t="shared" si="56"/>
        <v>0</v>
      </c>
      <c r="BG151" s="44">
        <f t="shared" si="56"/>
        <v>0</v>
      </c>
      <c r="BH151" s="44">
        <f t="shared" si="56"/>
        <v>0</v>
      </c>
      <c r="BL151" s="44">
        <f t="shared" ref="BL151:BL156" si="57">SUM(E151:BH151)</f>
        <v>255</v>
      </c>
      <c r="BM151" s="44">
        <f>SUMIF($E121:$BH121,BM149,$E151:$BH151)</f>
        <v>255</v>
      </c>
      <c r="BN151" s="44">
        <f>SUMIF($E121:$BH121,BN149,$E151:$BH151)</f>
        <v>0</v>
      </c>
      <c r="BO151" s="44">
        <f>SUMIF($E121:$BH121,BO149,$E151:$BH151)</f>
        <v>0</v>
      </c>
    </row>
    <row r="152" spans="1:67" x14ac:dyDescent="0.2">
      <c r="A152" s="39"/>
      <c r="B152" s="237"/>
      <c r="C152" s="40" t="s">
        <v>14</v>
      </c>
      <c r="D152" s="43"/>
      <c r="E152" s="44">
        <f t="shared" ref="E152:AJ152" si="58">E146*E151</f>
        <v>19227</v>
      </c>
      <c r="F152" s="44">
        <f t="shared" si="58"/>
        <v>0</v>
      </c>
      <c r="G152" s="44">
        <f t="shared" si="58"/>
        <v>0</v>
      </c>
      <c r="H152" s="44">
        <f t="shared" si="58"/>
        <v>0</v>
      </c>
      <c r="I152" s="44">
        <f t="shared" si="58"/>
        <v>0</v>
      </c>
      <c r="J152" s="44">
        <f t="shared" si="58"/>
        <v>0</v>
      </c>
      <c r="K152" s="44">
        <f t="shared" si="58"/>
        <v>0</v>
      </c>
      <c r="L152" s="44">
        <f t="shared" si="58"/>
        <v>0</v>
      </c>
      <c r="M152" s="44">
        <f t="shared" si="58"/>
        <v>0</v>
      </c>
      <c r="N152" s="44">
        <f t="shared" si="58"/>
        <v>0</v>
      </c>
      <c r="O152" s="44">
        <f t="shared" si="58"/>
        <v>0</v>
      </c>
      <c r="P152" s="44">
        <f t="shared" si="58"/>
        <v>0</v>
      </c>
      <c r="Q152" s="44">
        <f t="shared" si="58"/>
        <v>0</v>
      </c>
      <c r="R152" s="44">
        <f t="shared" si="58"/>
        <v>0</v>
      </c>
      <c r="S152" s="44">
        <f t="shared" si="58"/>
        <v>0</v>
      </c>
      <c r="T152" s="44">
        <f t="shared" si="58"/>
        <v>0</v>
      </c>
      <c r="U152" s="44">
        <f t="shared" si="58"/>
        <v>0</v>
      </c>
      <c r="V152" s="44">
        <f t="shared" si="58"/>
        <v>0</v>
      </c>
      <c r="W152" s="44">
        <f t="shared" si="58"/>
        <v>0</v>
      </c>
      <c r="X152" s="44">
        <f t="shared" si="58"/>
        <v>0</v>
      </c>
      <c r="Y152" s="44">
        <f t="shared" si="58"/>
        <v>0</v>
      </c>
      <c r="Z152" s="44">
        <f t="shared" si="58"/>
        <v>0</v>
      </c>
      <c r="AA152" s="44">
        <f t="shared" si="58"/>
        <v>0</v>
      </c>
      <c r="AB152" s="44">
        <f t="shared" si="58"/>
        <v>0</v>
      </c>
      <c r="AC152" s="44">
        <f t="shared" si="58"/>
        <v>0</v>
      </c>
      <c r="AD152" s="44">
        <f t="shared" si="58"/>
        <v>0</v>
      </c>
      <c r="AE152" s="44">
        <f t="shared" si="58"/>
        <v>0</v>
      </c>
      <c r="AF152" s="44">
        <f t="shared" si="58"/>
        <v>0</v>
      </c>
      <c r="AG152" s="44">
        <f t="shared" si="58"/>
        <v>0</v>
      </c>
      <c r="AH152" s="44">
        <f t="shared" si="58"/>
        <v>0</v>
      </c>
      <c r="AI152" s="44">
        <f t="shared" si="58"/>
        <v>0</v>
      </c>
      <c r="AJ152" s="44">
        <f t="shared" si="58"/>
        <v>0</v>
      </c>
      <c r="AK152" s="44">
        <f t="shared" ref="AK152:BH152" si="59">AK146*AK151</f>
        <v>0</v>
      </c>
      <c r="AL152" s="44">
        <f t="shared" si="59"/>
        <v>0</v>
      </c>
      <c r="AM152" s="44">
        <f t="shared" si="59"/>
        <v>0</v>
      </c>
      <c r="AN152" s="44">
        <f t="shared" si="59"/>
        <v>0</v>
      </c>
      <c r="AO152" s="44">
        <f t="shared" si="59"/>
        <v>0</v>
      </c>
      <c r="AP152" s="44">
        <f t="shared" si="59"/>
        <v>0</v>
      </c>
      <c r="AQ152" s="44">
        <f t="shared" si="59"/>
        <v>0</v>
      </c>
      <c r="AR152" s="44">
        <f t="shared" si="59"/>
        <v>0</v>
      </c>
      <c r="AS152" s="44">
        <f t="shared" si="59"/>
        <v>0</v>
      </c>
      <c r="AT152" s="44">
        <f t="shared" si="59"/>
        <v>0</v>
      </c>
      <c r="AU152" s="44">
        <f t="shared" si="59"/>
        <v>0</v>
      </c>
      <c r="AV152" s="44">
        <f t="shared" si="59"/>
        <v>0</v>
      </c>
      <c r="AW152" s="44">
        <f t="shared" si="59"/>
        <v>0</v>
      </c>
      <c r="AX152" s="44">
        <f t="shared" si="59"/>
        <v>0</v>
      </c>
      <c r="AY152" s="44">
        <f t="shared" si="59"/>
        <v>0</v>
      </c>
      <c r="AZ152" s="44">
        <f t="shared" si="59"/>
        <v>0</v>
      </c>
      <c r="BA152" s="44">
        <f t="shared" si="59"/>
        <v>0</v>
      </c>
      <c r="BB152" s="44">
        <f t="shared" si="59"/>
        <v>0</v>
      </c>
      <c r="BC152" s="44">
        <f t="shared" si="59"/>
        <v>0</v>
      </c>
      <c r="BD152" s="44">
        <f t="shared" si="59"/>
        <v>0</v>
      </c>
      <c r="BE152" s="44">
        <f t="shared" si="59"/>
        <v>0</v>
      </c>
      <c r="BF152" s="44">
        <f t="shared" si="59"/>
        <v>0</v>
      </c>
      <c r="BG152" s="44">
        <f t="shared" si="59"/>
        <v>0</v>
      </c>
      <c r="BH152" s="44">
        <f t="shared" si="59"/>
        <v>0</v>
      </c>
      <c r="BL152" s="44">
        <f t="shared" si="57"/>
        <v>19227</v>
      </c>
      <c r="BM152" s="44">
        <f>SUMIF($E121:$BH121,BM149,$E152:$BH152)</f>
        <v>19227</v>
      </c>
      <c r="BN152" s="44">
        <f>SUMIF($E121:$BH121,BN149,$E152:$BH152)</f>
        <v>0</v>
      </c>
      <c r="BO152" s="44">
        <f>SUMIF($E121:$BH121,BO149,$E152:$BH152)</f>
        <v>0</v>
      </c>
    </row>
    <row r="153" spans="1:67" x14ac:dyDescent="0.2">
      <c r="A153" s="105"/>
      <c r="B153" s="103"/>
      <c r="C153" s="107" t="s">
        <v>43</v>
      </c>
      <c r="D153" s="41"/>
      <c r="E153" s="108">
        <f t="shared" ref="E153:AJ153" si="60">E147*E151</f>
        <v>9.9166666666666732</v>
      </c>
      <c r="F153" s="108">
        <f t="shared" si="60"/>
        <v>0</v>
      </c>
      <c r="G153" s="108">
        <f t="shared" si="60"/>
        <v>0</v>
      </c>
      <c r="H153" s="108">
        <f t="shared" si="60"/>
        <v>0</v>
      </c>
      <c r="I153" s="108">
        <f t="shared" si="60"/>
        <v>0</v>
      </c>
      <c r="J153" s="108">
        <f t="shared" si="60"/>
        <v>0</v>
      </c>
      <c r="K153" s="108">
        <f t="shared" si="60"/>
        <v>0</v>
      </c>
      <c r="L153" s="108">
        <f t="shared" si="60"/>
        <v>0</v>
      </c>
      <c r="M153" s="108">
        <f t="shared" si="60"/>
        <v>0</v>
      </c>
      <c r="N153" s="108">
        <f t="shared" si="60"/>
        <v>0</v>
      </c>
      <c r="O153" s="108">
        <f t="shared" si="60"/>
        <v>0</v>
      </c>
      <c r="P153" s="108">
        <f t="shared" si="60"/>
        <v>0</v>
      </c>
      <c r="Q153" s="108">
        <f t="shared" si="60"/>
        <v>0</v>
      </c>
      <c r="R153" s="108">
        <f t="shared" si="60"/>
        <v>0</v>
      </c>
      <c r="S153" s="108">
        <f t="shared" si="60"/>
        <v>0</v>
      </c>
      <c r="T153" s="108">
        <f t="shared" si="60"/>
        <v>0</v>
      </c>
      <c r="U153" s="108">
        <f t="shared" si="60"/>
        <v>0</v>
      </c>
      <c r="V153" s="108">
        <f t="shared" si="60"/>
        <v>0</v>
      </c>
      <c r="W153" s="108">
        <f t="shared" si="60"/>
        <v>0</v>
      </c>
      <c r="X153" s="108">
        <f t="shared" si="60"/>
        <v>0</v>
      </c>
      <c r="Y153" s="108">
        <f t="shared" si="60"/>
        <v>0</v>
      </c>
      <c r="Z153" s="108">
        <f t="shared" si="60"/>
        <v>0</v>
      </c>
      <c r="AA153" s="108">
        <f t="shared" si="60"/>
        <v>0</v>
      </c>
      <c r="AB153" s="108">
        <f t="shared" si="60"/>
        <v>0</v>
      </c>
      <c r="AC153" s="108">
        <f t="shared" si="60"/>
        <v>0</v>
      </c>
      <c r="AD153" s="108">
        <f t="shared" si="60"/>
        <v>0</v>
      </c>
      <c r="AE153" s="108">
        <f t="shared" si="60"/>
        <v>0</v>
      </c>
      <c r="AF153" s="108">
        <f t="shared" si="60"/>
        <v>0</v>
      </c>
      <c r="AG153" s="108">
        <f t="shared" si="60"/>
        <v>0</v>
      </c>
      <c r="AH153" s="108">
        <f t="shared" si="60"/>
        <v>0</v>
      </c>
      <c r="AI153" s="108">
        <f t="shared" si="60"/>
        <v>0</v>
      </c>
      <c r="AJ153" s="108">
        <f t="shared" si="60"/>
        <v>0</v>
      </c>
      <c r="AK153" s="108">
        <f t="shared" ref="AK153:BH153" si="61">AK147*AK151</f>
        <v>0</v>
      </c>
      <c r="AL153" s="108">
        <f t="shared" si="61"/>
        <v>0</v>
      </c>
      <c r="AM153" s="108">
        <f t="shared" si="61"/>
        <v>0</v>
      </c>
      <c r="AN153" s="108">
        <f t="shared" si="61"/>
        <v>0</v>
      </c>
      <c r="AO153" s="108">
        <f t="shared" si="61"/>
        <v>0</v>
      </c>
      <c r="AP153" s="108">
        <f t="shared" si="61"/>
        <v>0</v>
      </c>
      <c r="AQ153" s="108">
        <f t="shared" si="61"/>
        <v>0</v>
      </c>
      <c r="AR153" s="108">
        <f t="shared" si="61"/>
        <v>0</v>
      </c>
      <c r="AS153" s="108">
        <f t="shared" si="61"/>
        <v>0</v>
      </c>
      <c r="AT153" s="108">
        <f t="shared" si="61"/>
        <v>0</v>
      </c>
      <c r="AU153" s="108">
        <f t="shared" si="61"/>
        <v>0</v>
      </c>
      <c r="AV153" s="108">
        <f t="shared" si="61"/>
        <v>0</v>
      </c>
      <c r="AW153" s="108">
        <f t="shared" si="61"/>
        <v>0</v>
      </c>
      <c r="AX153" s="108">
        <f t="shared" si="61"/>
        <v>0</v>
      </c>
      <c r="AY153" s="108">
        <f t="shared" si="61"/>
        <v>0</v>
      </c>
      <c r="AZ153" s="108">
        <f t="shared" si="61"/>
        <v>0</v>
      </c>
      <c r="BA153" s="108">
        <f t="shared" si="61"/>
        <v>0</v>
      </c>
      <c r="BB153" s="108">
        <f t="shared" si="61"/>
        <v>0</v>
      </c>
      <c r="BC153" s="108">
        <f t="shared" si="61"/>
        <v>0</v>
      </c>
      <c r="BD153" s="108">
        <f t="shared" si="61"/>
        <v>0</v>
      </c>
      <c r="BE153" s="108">
        <f t="shared" si="61"/>
        <v>0</v>
      </c>
      <c r="BF153" s="108">
        <f t="shared" si="61"/>
        <v>0</v>
      </c>
      <c r="BG153" s="108">
        <f t="shared" si="61"/>
        <v>0</v>
      </c>
      <c r="BH153" s="108">
        <f t="shared" si="61"/>
        <v>0</v>
      </c>
      <c r="BL153" s="148">
        <f t="shared" si="57"/>
        <v>9.9166666666666732</v>
      </c>
      <c r="BM153" s="148">
        <f>SUMIF($E121:$BH121,BM149,$E153:$BH153)</f>
        <v>9.9166666666666732</v>
      </c>
      <c r="BN153" s="148">
        <f>SUMIF($E121:$BH121,BN149,$E153:$BH153)</f>
        <v>0</v>
      </c>
      <c r="BO153" s="148">
        <f>SUMIF($E121:$BH121,BO149,$E153:$BH153)</f>
        <v>0</v>
      </c>
    </row>
    <row r="154" spans="1:67" x14ac:dyDescent="0.2">
      <c r="A154" s="105"/>
      <c r="B154" s="106"/>
      <c r="C154" s="107" t="str">
        <f>C148&amp;" per jaar"</f>
        <v>Halte per jaar</v>
      </c>
      <c r="D154" s="41"/>
      <c r="E154" s="44">
        <f t="shared" ref="E154:AJ154" si="62">E148*E151</f>
        <v>1275</v>
      </c>
      <c r="F154" s="44">
        <f t="shared" si="62"/>
        <v>0</v>
      </c>
      <c r="G154" s="44">
        <f t="shared" si="62"/>
        <v>0</v>
      </c>
      <c r="H154" s="44">
        <f t="shared" si="62"/>
        <v>0</v>
      </c>
      <c r="I154" s="44">
        <f t="shared" si="62"/>
        <v>0</v>
      </c>
      <c r="J154" s="44">
        <f t="shared" si="62"/>
        <v>0</v>
      </c>
      <c r="K154" s="44">
        <f t="shared" si="62"/>
        <v>0</v>
      </c>
      <c r="L154" s="44">
        <f t="shared" si="62"/>
        <v>0</v>
      </c>
      <c r="M154" s="44">
        <f t="shared" si="62"/>
        <v>0</v>
      </c>
      <c r="N154" s="44">
        <f t="shared" si="62"/>
        <v>0</v>
      </c>
      <c r="O154" s="44">
        <f t="shared" si="62"/>
        <v>0</v>
      </c>
      <c r="P154" s="44">
        <f t="shared" si="62"/>
        <v>0</v>
      </c>
      <c r="Q154" s="44">
        <f t="shared" si="62"/>
        <v>0</v>
      </c>
      <c r="R154" s="44">
        <f t="shared" si="62"/>
        <v>0</v>
      </c>
      <c r="S154" s="44">
        <f t="shared" si="62"/>
        <v>0</v>
      </c>
      <c r="T154" s="44">
        <f t="shared" si="62"/>
        <v>0</v>
      </c>
      <c r="U154" s="44">
        <f t="shared" si="62"/>
        <v>0</v>
      </c>
      <c r="V154" s="44">
        <f t="shared" si="62"/>
        <v>0</v>
      </c>
      <c r="W154" s="44">
        <f t="shared" si="62"/>
        <v>0</v>
      </c>
      <c r="X154" s="44">
        <f t="shared" si="62"/>
        <v>0</v>
      </c>
      <c r="Y154" s="44">
        <f t="shared" si="62"/>
        <v>0</v>
      </c>
      <c r="Z154" s="44">
        <f t="shared" si="62"/>
        <v>0</v>
      </c>
      <c r="AA154" s="44">
        <f t="shared" si="62"/>
        <v>0</v>
      </c>
      <c r="AB154" s="44">
        <f t="shared" si="62"/>
        <v>0</v>
      </c>
      <c r="AC154" s="44">
        <f t="shared" si="62"/>
        <v>0</v>
      </c>
      <c r="AD154" s="44">
        <f t="shared" si="62"/>
        <v>0</v>
      </c>
      <c r="AE154" s="44">
        <f t="shared" si="62"/>
        <v>0</v>
      </c>
      <c r="AF154" s="44">
        <f t="shared" si="62"/>
        <v>0</v>
      </c>
      <c r="AG154" s="44">
        <f t="shared" si="62"/>
        <v>0</v>
      </c>
      <c r="AH154" s="44">
        <f t="shared" si="62"/>
        <v>0</v>
      </c>
      <c r="AI154" s="44">
        <f t="shared" si="62"/>
        <v>0</v>
      </c>
      <c r="AJ154" s="44">
        <f t="shared" si="62"/>
        <v>0</v>
      </c>
      <c r="AK154" s="44">
        <f t="shared" ref="AK154:BH154" si="63">AK148*AK151</f>
        <v>0</v>
      </c>
      <c r="AL154" s="44">
        <f t="shared" si="63"/>
        <v>0</v>
      </c>
      <c r="AM154" s="44">
        <f t="shared" si="63"/>
        <v>0</v>
      </c>
      <c r="AN154" s="44">
        <f t="shared" si="63"/>
        <v>0</v>
      </c>
      <c r="AO154" s="44">
        <f t="shared" si="63"/>
        <v>0</v>
      </c>
      <c r="AP154" s="44">
        <f t="shared" si="63"/>
        <v>0</v>
      </c>
      <c r="AQ154" s="44">
        <f t="shared" si="63"/>
        <v>0</v>
      </c>
      <c r="AR154" s="44">
        <f t="shared" si="63"/>
        <v>0</v>
      </c>
      <c r="AS154" s="44">
        <f t="shared" si="63"/>
        <v>0</v>
      </c>
      <c r="AT154" s="44">
        <f t="shared" si="63"/>
        <v>0</v>
      </c>
      <c r="AU154" s="44">
        <f t="shared" si="63"/>
        <v>0</v>
      </c>
      <c r="AV154" s="44">
        <f t="shared" si="63"/>
        <v>0</v>
      </c>
      <c r="AW154" s="44">
        <f t="shared" si="63"/>
        <v>0</v>
      </c>
      <c r="AX154" s="44">
        <f t="shared" si="63"/>
        <v>0</v>
      </c>
      <c r="AY154" s="44">
        <f t="shared" si="63"/>
        <v>0</v>
      </c>
      <c r="AZ154" s="44">
        <f t="shared" si="63"/>
        <v>0</v>
      </c>
      <c r="BA154" s="44">
        <f t="shared" si="63"/>
        <v>0</v>
      </c>
      <c r="BB154" s="44">
        <f t="shared" si="63"/>
        <v>0</v>
      </c>
      <c r="BC154" s="44">
        <f t="shared" si="63"/>
        <v>0</v>
      </c>
      <c r="BD154" s="44">
        <f t="shared" si="63"/>
        <v>0</v>
      </c>
      <c r="BE154" s="44">
        <f t="shared" si="63"/>
        <v>0</v>
      </c>
      <c r="BF154" s="44">
        <f t="shared" si="63"/>
        <v>0</v>
      </c>
      <c r="BG154" s="44">
        <f t="shared" si="63"/>
        <v>0</v>
      </c>
      <c r="BH154" s="44">
        <f t="shared" si="63"/>
        <v>0</v>
      </c>
      <c r="BL154" s="44">
        <f t="shared" si="57"/>
        <v>1275</v>
      </c>
      <c r="BM154" s="44">
        <f>SUMIF($E121:$BH121,BM149,$E154:$BH154)</f>
        <v>1275</v>
      </c>
      <c r="BN154" s="44">
        <f>SUMIF($E121:$BH121,BN149,$E154:$BH154)</f>
        <v>0</v>
      </c>
      <c r="BO154" s="44">
        <f>SUMIF($E121:$BH121,BO149,$E154:$BH154)</f>
        <v>0</v>
      </c>
    </row>
    <row r="155" spans="1:67" x14ac:dyDescent="0.2">
      <c r="A155" s="105"/>
      <c r="B155" s="106"/>
      <c r="C155" s="107" t="str">
        <f>C149&amp;" per jaar"</f>
        <v>Basis per jaar</v>
      </c>
      <c r="D155" s="41"/>
      <c r="E155" s="44">
        <f t="shared" ref="E155:AJ155" si="64">E149*E151</f>
        <v>1020</v>
      </c>
      <c r="F155" s="44">
        <f t="shared" si="64"/>
        <v>0</v>
      </c>
      <c r="G155" s="44">
        <f t="shared" si="64"/>
        <v>0</v>
      </c>
      <c r="H155" s="44">
        <f t="shared" si="64"/>
        <v>0</v>
      </c>
      <c r="I155" s="44">
        <f t="shared" si="64"/>
        <v>0</v>
      </c>
      <c r="J155" s="44">
        <f t="shared" si="64"/>
        <v>0</v>
      </c>
      <c r="K155" s="44">
        <f t="shared" si="64"/>
        <v>0</v>
      </c>
      <c r="L155" s="44">
        <f t="shared" si="64"/>
        <v>0</v>
      </c>
      <c r="M155" s="44">
        <f t="shared" si="64"/>
        <v>0</v>
      </c>
      <c r="N155" s="44">
        <f t="shared" si="64"/>
        <v>0</v>
      </c>
      <c r="O155" s="44">
        <f t="shared" si="64"/>
        <v>0</v>
      </c>
      <c r="P155" s="44">
        <f t="shared" si="64"/>
        <v>0</v>
      </c>
      <c r="Q155" s="44">
        <f t="shared" si="64"/>
        <v>0</v>
      </c>
      <c r="R155" s="44">
        <f t="shared" si="64"/>
        <v>0</v>
      </c>
      <c r="S155" s="44">
        <f t="shared" si="64"/>
        <v>0</v>
      </c>
      <c r="T155" s="44">
        <f t="shared" si="64"/>
        <v>0</v>
      </c>
      <c r="U155" s="44">
        <f t="shared" si="64"/>
        <v>0</v>
      </c>
      <c r="V155" s="44">
        <f t="shared" si="64"/>
        <v>0</v>
      </c>
      <c r="W155" s="44">
        <f t="shared" si="64"/>
        <v>0</v>
      </c>
      <c r="X155" s="44">
        <f t="shared" si="64"/>
        <v>0</v>
      </c>
      <c r="Y155" s="44">
        <f t="shared" si="64"/>
        <v>0</v>
      </c>
      <c r="Z155" s="44">
        <f t="shared" si="64"/>
        <v>0</v>
      </c>
      <c r="AA155" s="44">
        <f t="shared" si="64"/>
        <v>0</v>
      </c>
      <c r="AB155" s="44">
        <f t="shared" si="64"/>
        <v>0</v>
      </c>
      <c r="AC155" s="44">
        <f t="shared" si="64"/>
        <v>0</v>
      </c>
      <c r="AD155" s="44">
        <f t="shared" si="64"/>
        <v>0</v>
      </c>
      <c r="AE155" s="44">
        <f t="shared" si="64"/>
        <v>0</v>
      </c>
      <c r="AF155" s="44">
        <f t="shared" si="64"/>
        <v>0</v>
      </c>
      <c r="AG155" s="44">
        <f t="shared" si="64"/>
        <v>0</v>
      </c>
      <c r="AH155" s="44">
        <f t="shared" si="64"/>
        <v>0</v>
      </c>
      <c r="AI155" s="44">
        <f t="shared" si="64"/>
        <v>0</v>
      </c>
      <c r="AJ155" s="44">
        <f t="shared" si="64"/>
        <v>0</v>
      </c>
      <c r="AK155" s="44">
        <f t="shared" ref="AK155:BH155" si="65">AK149*AK151</f>
        <v>0</v>
      </c>
      <c r="AL155" s="44">
        <f t="shared" si="65"/>
        <v>0</v>
      </c>
      <c r="AM155" s="44">
        <f t="shared" si="65"/>
        <v>0</v>
      </c>
      <c r="AN155" s="44">
        <f t="shared" si="65"/>
        <v>0</v>
      </c>
      <c r="AO155" s="44">
        <f t="shared" si="65"/>
        <v>0</v>
      </c>
      <c r="AP155" s="44">
        <f t="shared" si="65"/>
        <v>0</v>
      </c>
      <c r="AQ155" s="44">
        <f t="shared" si="65"/>
        <v>0</v>
      </c>
      <c r="AR155" s="44">
        <f t="shared" si="65"/>
        <v>0</v>
      </c>
      <c r="AS155" s="44">
        <f t="shared" si="65"/>
        <v>0</v>
      </c>
      <c r="AT155" s="44">
        <f t="shared" si="65"/>
        <v>0</v>
      </c>
      <c r="AU155" s="44">
        <f t="shared" si="65"/>
        <v>0</v>
      </c>
      <c r="AV155" s="44">
        <f t="shared" si="65"/>
        <v>0</v>
      </c>
      <c r="AW155" s="44">
        <f t="shared" si="65"/>
        <v>0</v>
      </c>
      <c r="AX155" s="44">
        <f t="shared" si="65"/>
        <v>0</v>
      </c>
      <c r="AY155" s="44">
        <f t="shared" si="65"/>
        <v>0</v>
      </c>
      <c r="AZ155" s="44">
        <f t="shared" si="65"/>
        <v>0</v>
      </c>
      <c r="BA155" s="44">
        <f t="shared" si="65"/>
        <v>0</v>
      </c>
      <c r="BB155" s="44">
        <f t="shared" si="65"/>
        <v>0</v>
      </c>
      <c r="BC155" s="44">
        <f t="shared" si="65"/>
        <v>0</v>
      </c>
      <c r="BD155" s="44">
        <f t="shared" si="65"/>
        <v>0</v>
      </c>
      <c r="BE155" s="44">
        <f t="shared" si="65"/>
        <v>0</v>
      </c>
      <c r="BF155" s="44">
        <f t="shared" si="65"/>
        <v>0</v>
      </c>
      <c r="BG155" s="44">
        <f t="shared" si="65"/>
        <v>0</v>
      </c>
      <c r="BH155" s="44">
        <f t="shared" si="65"/>
        <v>0</v>
      </c>
      <c r="BL155" s="44">
        <f t="shared" si="57"/>
        <v>1020</v>
      </c>
      <c r="BM155" s="44">
        <f>SUMIF($E121:$BH121,BM149,$E155:$BH155)</f>
        <v>1020</v>
      </c>
      <c r="BN155" s="44">
        <f>SUMIF($E121:$BH121,BN149,$E155:$BH155)</f>
        <v>0</v>
      </c>
      <c r="BO155" s="44">
        <f>SUMIF($E121:$BH121,BO149,$E155:$BH155)</f>
        <v>0</v>
      </c>
    </row>
    <row r="156" spans="1:67" x14ac:dyDescent="0.2">
      <c r="A156" s="105"/>
      <c r="B156" s="106"/>
      <c r="C156" s="107" t="str">
        <f>C150&amp;" per jaar"</f>
        <v>Mega per jaar</v>
      </c>
      <c r="D156" s="41"/>
      <c r="E156" s="44">
        <f t="shared" ref="E156:AJ156" si="66">E150*E151</f>
        <v>255</v>
      </c>
      <c r="F156" s="44">
        <f t="shared" si="66"/>
        <v>0</v>
      </c>
      <c r="G156" s="44">
        <f t="shared" si="66"/>
        <v>0</v>
      </c>
      <c r="H156" s="44">
        <f t="shared" si="66"/>
        <v>0</v>
      </c>
      <c r="I156" s="44">
        <f t="shared" si="66"/>
        <v>0</v>
      </c>
      <c r="J156" s="44">
        <f t="shared" si="66"/>
        <v>0</v>
      </c>
      <c r="K156" s="44">
        <f t="shared" si="66"/>
        <v>0</v>
      </c>
      <c r="L156" s="44">
        <f t="shared" si="66"/>
        <v>0</v>
      </c>
      <c r="M156" s="44">
        <f t="shared" si="66"/>
        <v>0</v>
      </c>
      <c r="N156" s="44">
        <f t="shared" si="66"/>
        <v>0</v>
      </c>
      <c r="O156" s="44">
        <f t="shared" si="66"/>
        <v>0</v>
      </c>
      <c r="P156" s="44">
        <f t="shared" si="66"/>
        <v>0</v>
      </c>
      <c r="Q156" s="44">
        <f t="shared" si="66"/>
        <v>0</v>
      </c>
      <c r="R156" s="44">
        <f t="shared" si="66"/>
        <v>0</v>
      </c>
      <c r="S156" s="44">
        <f t="shared" si="66"/>
        <v>0</v>
      </c>
      <c r="T156" s="44">
        <f t="shared" si="66"/>
        <v>0</v>
      </c>
      <c r="U156" s="44">
        <f t="shared" si="66"/>
        <v>0</v>
      </c>
      <c r="V156" s="44">
        <f t="shared" si="66"/>
        <v>0</v>
      </c>
      <c r="W156" s="44">
        <f t="shared" si="66"/>
        <v>0</v>
      </c>
      <c r="X156" s="44">
        <f t="shared" si="66"/>
        <v>0</v>
      </c>
      <c r="Y156" s="44">
        <f t="shared" si="66"/>
        <v>0</v>
      </c>
      <c r="Z156" s="44">
        <f t="shared" si="66"/>
        <v>0</v>
      </c>
      <c r="AA156" s="44">
        <f t="shared" si="66"/>
        <v>0</v>
      </c>
      <c r="AB156" s="44">
        <f t="shared" si="66"/>
        <v>0</v>
      </c>
      <c r="AC156" s="44">
        <f t="shared" si="66"/>
        <v>0</v>
      </c>
      <c r="AD156" s="44">
        <f t="shared" si="66"/>
        <v>0</v>
      </c>
      <c r="AE156" s="44">
        <f t="shared" si="66"/>
        <v>0</v>
      </c>
      <c r="AF156" s="44">
        <f t="shared" si="66"/>
        <v>0</v>
      </c>
      <c r="AG156" s="44">
        <f t="shared" si="66"/>
        <v>0</v>
      </c>
      <c r="AH156" s="44">
        <f t="shared" si="66"/>
        <v>0</v>
      </c>
      <c r="AI156" s="44">
        <f t="shared" si="66"/>
        <v>0</v>
      </c>
      <c r="AJ156" s="44">
        <f t="shared" si="66"/>
        <v>0</v>
      </c>
      <c r="AK156" s="44">
        <f t="shared" ref="AK156:BH156" si="67">AK150*AK151</f>
        <v>0</v>
      </c>
      <c r="AL156" s="44">
        <f t="shared" si="67"/>
        <v>0</v>
      </c>
      <c r="AM156" s="44">
        <f t="shared" si="67"/>
        <v>0</v>
      </c>
      <c r="AN156" s="44">
        <f t="shared" si="67"/>
        <v>0</v>
      </c>
      <c r="AO156" s="44">
        <f t="shared" si="67"/>
        <v>0</v>
      </c>
      <c r="AP156" s="44">
        <f t="shared" si="67"/>
        <v>0</v>
      </c>
      <c r="AQ156" s="44">
        <f t="shared" si="67"/>
        <v>0</v>
      </c>
      <c r="AR156" s="44">
        <f t="shared" si="67"/>
        <v>0</v>
      </c>
      <c r="AS156" s="44">
        <f t="shared" si="67"/>
        <v>0</v>
      </c>
      <c r="AT156" s="44">
        <f t="shared" si="67"/>
        <v>0</v>
      </c>
      <c r="AU156" s="44">
        <f t="shared" si="67"/>
        <v>0</v>
      </c>
      <c r="AV156" s="44">
        <f t="shared" si="67"/>
        <v>0</v>
      </c>
      <c r="AW156" s="44">
        <f t="shared" si="67"/>
        <v>0</v>
      </c>
      <c r="AX156" s="44">
        <f t="shared" si="67"/>
        <v>0</v>
      </c>
      <c r="AY156" s="44">
        <f t="shared" si="67"/>
        <v>0</v>
      </c>
      <c r="AZ156" s="44">
        <f t="shared" si="67"/>
        <v>0</v>
      </c>
      <c r="BA156" s="44">
        <f t="shared" si="67"/>
        <v>0</v>
      </c>
      <c r="BB156" s="44">
        <f t="shared" si="67"/>
        <v>0</v>
      </c>
      <c r="BC156" s="44">
        <f t="shared" si="67"/>
        <v>0</v>
      </c>
      <c r="BD156" s="44">
        <f t="shared" si="67"/>
        <v>0</v>
      </c>
      <c r="BE156" s="44">
        <f t="shared" si="67"/>
        <v>0</v>
      </c>
      <c r="BF156" s="44">
        <f t="shared" si="67"/>
        <v>0</v>
      </c>
      <c r="BG156" s="44">
        <f t="shared" si="67"/>
        <v>0</v>
      </c>
      <c r="BH156" s="44">
        <f t="shared" si="67"/>
        <v>0</v>
      </c>
      <c r="BL156" s="44">
        <f t="shared" si="57"/>
        <v>255</v>
      </c>
      <c r="BM156" s="44">
        <f>SUMIF($E121:$BH121,BM149,$E156:$BH156)</f>
        <v>255</v>
      </c>
      <c r="BN156" s="44">
        <f>SUMIF($E121:$BH121,BN149,$E156:$BH156)</f>
        <v>0</v>
      </c>
      <c r="BO156" s="44">
        <f>SUMIF($E121:$BH121,BO149,$E156:$BH156)</f>
        <v>0</v>
      </c>
    </row>
    <row r="157" spans="1:67" x14ac:dyDescent="0.2">
      <c r="B157" s="49"/>
      <c r="C157" s="46"/>
      <c r="D157" s="58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  <c r="AA157" s="109"/>
      <c r="AB157" s="109"/>
      <c r="AC157" s="109"/>
      <c r="AD157" s="109"/>
      <c r="AE157" s="109"/>
      <c r="AF157" s="109"/>
      <c r="AG157" s="109"/>
      <c r="AH157" s="109"/>
      <c r="AI157" s="109"/>
      <c r="AJ157" s="109"/>
      <c r="AK157" s="109"/>
      <c r="AL157" s="109"/>
      <c r="AM157" s="109"/>
      <c r="AN157" s="109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09"/>
      <c r="BF157" s="109"/>
      <c r="BG157" s="109"/>
      <c r="BH157" s="109"/>
    </row>
    <row r="158" spans="1:67" ht="13.8" x14ac:dyDescent="0.2">
      <c r="A158" s="7" t="s">
        <v>76</v>
      </c>
      <c r="B158" s="51"/>
      <c r="C158" s="8"/>
      <c r="D158" s="8"/>
      <c r="F158" s="10"/>
      <c r="G158" s="5"/>
      <c r="N158" s="4"/>
      <c r="Z158" s="12"/>
      <c r="AA158" s="12"/>
      <c r="AB158" s="6"/>
      <c r="AC158" s="6"/>
      <c r="AD158" s="12"/>
      <c r="AE158" s="12"/>
      <c r="AF158" s="6"/>
      <c r="AV158" s="6"/>
    </row>
    <row r="159" spans="1:67" x14ac:dyDescent="0.2">
      <c r="A159" s="14"/>
      <c r="B159" s="13"/>
      <c r="C159" s="14"/>
      <c r="D159" s="14"/>
      <c r="E159" s="52"/>
      <c r="F159" s="10"/>
      <c r="G159" s="10"/>
      <c r="H159" s="10"/>
      <c r="I159" s="10"/>
      <c r="J159" s="15"/>
      <c r="K159" s="15"/>
      <c r="L159" s="15"/>
      <c r="M159" s="53"/>
      <c r="N159" s="10"/>
      <c r="O159" s="10"/>
      <c r="S159" s="10"/>
      <c r="W159" s="10"/>
      <c r="AA159" s="10"/>
      <c r="AB159" s="6"/>
      <c r="AC159" s="6"/>
      <c r="AD159" s="6"/>
      <c r="AE159" s="10"/>
      <c r="AF159" s="6"/>
      <c r="AG159" s="6"/>
      <c r="AH159" s="6"/>
      <c r="AI159" s="10"/>
      <c r="AJ159" s="6"/>
      <c r="AK159" s="6"/>
      <c r="AL159" s="6"/>
      <c r="AM159" s="6"/>
      <c r="AN159" s="10"/>
      <c r="AO159" s="6"/>
      <c r="AP159" s="6"/>
      <c r="AQ159" s="6"/>
      <c r="AR159" s="6"/>
      <c r="AS159" s="6"/>
      <c r="AT159" s="10"/>
      <c r="AU159" s="6"/>
      <c r="AZ159" s="6"/>
    </row>
    <row r="160" spans="1:67" x14ac:dyDescent="0.2">
      <c r="A160" s="34"/>
      <c r="D160" s="28"/>
      <c r="E160" s="200" t="s">
        <v>78</v>
      </c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  <c r="AA160" s="200"/>
      <c r="AB160" s="200"/>
      <c r="AC160" s="200"/>
      <c r="AD160" s="200"/>
      <c r="AE160" s="200"/>
      <c r="AF160" s="200"/>
      <c r="AG160" s="200"/>
      <c r="AH160" s="200"/>
      <c r="AI160" s="200"/>
      <c r="AJ160" s="200"/>
      <c r="AK160" s="200"/>
      <c r="AL160" s="200"/>
      <c r="AM160" s="200"/>
      <c r="AN160" s="200"/>
      <c r="AO160" s="200"/>
      <c r="AP160" s="200"/>
      <c r="AQ160" s="200"/>
      <c r="AR160" s="200"/>
      <c r="AS160" s="200"/>
      <c r="AT160" s="200"/>
      <c r="AU160" s="200"/>
      <c r="AV160" s="200"/>
      <c r="AW160" s="200"/>
      <c r="AX160" s="200"/>
      <c r="AY160" s="200"/>
      <c r="AZ160" s="200"/>
      <c r="BA160" s="200"/>
      <c r="BB160" s="200"/>
      <c r="BC160" s="200"/>
      <c r="BD160" s="200"/>
      <c r="BE160" s="200"/>
      <c r="BF160" s="200"/>
      <c r="BG160" s="200"/>
      <c r="BH160" s="200"/>
    </row>
    <row r="161" spans="1:62" ht="13.2" x14ac:dyDescent="0.25">
      <c r="A161" s="19" t="s">
        <v>0</v>
      </c>
      <c r="B161" s="20" t="s">
        <v>1</v>
      </c>
      <c r="C161" s="21" t="s">
        <v>2</v>
      </c>
      <c r="D161" s="55"/>
      <c r="E161" s="198">
        <v>8026</v>
      </c>
      <c r="F161" s="198"/>
      <c r="G161" s="198"/>
      <c r="H161" s="198"/>
      <c r="I161" s="198"/>
      <c r="J161" s="198"/>
      <c r="K161" s="198"/>
      <c r="L161" s="198"/>
      <c r="M161" s="198"/>
      <c r="N161" s="198"/>
      <c r="O161" s="198"/>
      <c r="P161" s="198"/>
      <c r="Q161" s="198"/>
      <c r="R161" s="198"/>
      <c r="S161" s="198"/>
      <c r="T161" s="198"/>
      <c r="U161" s="198"/>
      <c r="V161" s="198"/>
      <c r="W161" s="198"/>
      <c r="X161" s="198"/>
      <c r="Y161" s="198"/>
      <c r="Z161" s="198"/>
      <c r="AA161" s="198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201"/>
      <c r="AV161" s="201"/>
      <c r="AW161" s="201"/>
      <c r="AX161" s="201"/>
      <c r="AY161" s="201"/>
      <c r="AZ161" s="201"/>
      <c r="BA161" s="201"/>
      <c r="BB161" s="201"/>
      <c r="BC161" s="201"/>
      <c r="BD161" s="201"/>
      <c r="BE161" s="201"/>
      <c r="BF161" s="201"/>
      <c r="BG161" s="201"/>
      <c r="BH161" s="201"/>
      <c r="BJ161" s="119" t="s">
        <v>48</v>
      </c>
    </row>
    <row r="162" spans="1:62" ht="13.2" x14ac:dyDescent="0.25">
      <c r="A162" s="19" t="s">
        <v>3</v>
      </c>
      <c r="B162" s="24"/>
      <c r="C162" s="21" t="s">
        <v>4</v>
      </c>
      <c r="D162" s="22"/>
      <c r="E162" s="141" t="s">
        <v>63</v>
      </c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1"/>
      <c r="AZ162" s="141"/>
      <c r="BA162" s="141"/>
      <c r="BB162" s="141"/>
      <c r="BC162" s="141"/>
      <c r="BD162" s="141"/>
      <c r="BE162" s="141"/>
      <c r="BF162" s="141"/>
      <c r="BG162" s="141"/>
      <c r="BH162" s="141"/>
      <c r="BJ162" s="64"/>
    </row>
    <row r="163" spans="1:62" ht="13.2" x14ac:dyDescent="0.25">
      <c r="A163" s="25">
        <v>0</v>
      </c>
      <c r="B163" s="76" t="s">
        <v>57</v>
      </c>
      <c r="C163" s="17"/>
      <c r="D163" s="26" t="s">
        <v>7</v>
      </c>
      <c r="E163" s="93">
        <v>0.27847222222222223</v>
      </c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139"/>
      <c r="AZ163" s="139"/>
      <c r="BA163" s="139"/>
      <c r="BB163" s="93"/>
      <c r="BC163" s="93"/>
      <c r="BD163" s="93"/>
      <c r="BE163" s="93"/>
      <c r="BF163" s="93"/>
      <c r="BG163" s="93"/>
      <c r="BH163" s="93"/>
      <c r="BJ163" s="116">
        <v>1</v>
      </c>
    </row>
    <row r="164" spans="1:62" ht="13.2" x14ac:dyDescent="0.25">
      <c r="A164" s="29">
        <v>5.3</v>
      </c>
      <c r="B164" s="13" t="s">
        <v>58</v>
      </c>
      <c r="C164" s="30" t="s">
        <v>46</v>
      </c>
      <c r="D164" s="31" t="s">
        <v>9</v>
      </c>
      <c r="E164" s="90">
        <v>0.28125</v>
      </c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3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138"/>
      <c r="AZ164" s="138"/>
      <c r="BA164" s="138"/>
      <c r="BB164" s="90"/>
      <c r="BC164" s="90"/>
      <c r="BD164" s="90"/>
      <c r="BE164" s="90"/>
      <c r="BF164" s="90"/>
      <c r="BG164" s="90"/>
      <c r="BH164" s="90"/>
      <c r="BJ164" s="117">
        <v>1</v>
      </c>
    </row>
    <row r="165" spans="1:62" ht="13.2" x14ac:dyDescent="0.25">
      <c r="A165" s="27">
        <v>5.3</v>
      </c>
      <c r="B165" s="8" t="s">
        <v>58</v>
      </c>
      <c r="C165" s="7"/>
      <c r="D165" s="28" t="s">
        <v>7</v>
      </c>
      <c r="E165" s="93">
        <v>0.28125</v>
      </c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139"/>
      <c r="AZ165" s="139"/>
      <c r="BA165" s="139"/>
      <c r="BB165" s="93"/>
      <c r="BC165" s="93"/>
      <c r="BD165" s="93"/>
      <c r="BE165" s="93"/>
      <c r="BF165" s="93"/>
      <c r="BG165" s="93"/>
      <c r="BH165" s="93"/>
      <c r="BJ165" s="117">
        <v>1</v>
      </c>
    </row>
    <row r="166" spans="1:62" ht="13.2" x14ac:dyDescent="0.25">
      <c r="A166" s="29">
        <v>9.1</v>
      </c>
      <c r="B166" s="13" t="s">
        <v>59</v>
      </c>
      <c r="C166" s="30" t="s">
        <v>46</v>
      </c>
      <c r="D166" s="31" t="s">
        <v>9</v>
      </c>
      <c r="E166" s="90">
        <v>0.28402777777777777</v>
      </c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3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138"/>
      <c r="AZ166" s="138"/>
      <c r="BA166" s="138"/>
      <c r="BB166" s="90"/>
      <c r="BC166" s="90"/>
      <c r="BD166" s="90"/>
      <c r="BE166" s="90"/>
      <c r="BF166" s="90"/>
      <c r="BG166" s="90"/>
      <c r="BH166" s="90"/>
      <c r="BJ166" s="117">
        <v>1</v>
      </c>
    </row>
    <row r="167" spans="1:62" ht="13.2" x14ac:dyDescent="0.25">
      <c r="A167" s="27">
        <v>9.1</v>
      </c>
      <c r="B167" s="8" t="s">
        <v>59</v>
      </c>
      <c r="C167" s="7"/>
      <c r="D167" s="28" t="s">
        <v>7</v>
      </c>
      <c r="E167" s="93">
        <v>0.28472222222222221</v>
      </c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139"/>
      <c r="AZ167" s="139"/>
      <c r="BA167" s="139"/>
      <c r="BB167" s="93"/>
      <c r="BC167" s="93"/>
      <c r="BD167" s="93"/>
      <c r="BE167" s="93"/>
      <c r="BF167" s="93"/>
      <c r="BG167" s="93"/>
      <c r="BH167" s="93"/>
      <c r="BJ167" s="117">
        <v>1</v>
      </c>
    </row>
    <row r="168" spans="1:62" ht="13.2" x14ac:dyDescent="0.25">
      <c r="A168" s="27">
        <v>16.2</v>
      </c>
      <c r="B168" s="8" t="s">
        <v>60</v>
      </c>
      <c r="C168" s="7" t="s">
        <v>46</v>
      </c>
      <c r="D168" s="28"/>
      <c r="E168" s="86">
        <v>0.28819444444444448</v>
      </c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86"/>
      <c r="U168" s="86"/>
      <c r="V168" s="86"/>
      <c r="W168" s="86"/>
      <c r="X168" s="86"/>
      <c r="Y168" s="86"/>
      <c r="Z168" s="86"/>
      <c r="AA168" s="86"/>
      <c r="AB168" s="86"/>
      <c r="AC168" s="86"/>
      <c r="AD168" s="86"/>
      <c r="AE168" s="86"/>
      <c r="AF168" s="86"/>
      <c r="AG168" s="86"/>
      <c r="AH168" s="86"/>
      <c r="AI168" s="86"/>
      <c r="AJ168" s="86"/>
      <c r="AK168" s="86"/>
      <c r="AL168" s="86"/>
      <c r="AM168" s="93"/>
      <c r="AN168" s="86"/>
      <c r="AO168" s="86"/>
      <c r="AP168" s="86"/>
      <c r="AQ168" s="86"/>
      <c r="AR168" s="86"/>
      <c r="AS168" s="86"/>
      <c r="AT168" s="86"/>
      <c r="AU168" s="86"/>
      <c r="AV168" s="86"/>
      <c r="AW168" s="86"/>
      <c r="AX168" s="86"/>
      <c r="AY168" s="140"/>
      <c r="AZ168" s="140"/>
      <c r="BA168" s="140"/>
      <c r="BB168" s="86"/>
      <c r="BC168" s="86"/>
      <c r="BD168" s="86"/>
      <c r="BE168" s="86"/>
      <c r="BF168" s="86"/>
      <c r="BG168" s="86"/>
      <c r="BH168" s="86"/>
      <c r="BJ168" s="117">
        <v>1</v>
      </c>
    </row>
    <row r="169" spans="1:62" ht="13.2" x14ac:dyDescent="0.25">
      <c r="A169" s="29">
        <v>20</v>
      </c>
      <c r="B169" s="13" t="s">
        <v>61</v>
      </c>
      <c r="C169" s="30" t="s">
        <v>41</v>
      </c>
      <c r="D169" s="31" t="s">
        <v>9</v>
      </c>
      <c r="E169" s="90">
        <v>0.29097222222222224</v>
      </c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3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138"/>
      <c r="AZ169" s="138"/>
      <c r="BA169" s="138"/>
      <c r="BB169" s="90"/>
      <c r="BC169" s="90"/>
      <c r="BD169" s="90"/>
      <c r="BE169" s="90"/>
      <c r="BF169" s="90"/>
      <c r="BG169" s="90"/>
      <c r="BH169" s="90"/>
      <c r="BJ169" s="117">
        <v>1</v>
      </c>
    </row>
    <row r="170" spans="1:62" ht="13.2" x14ac:dyDescent="0.25">
      <c r="A170" s="27">
        <v>20</v>
      </c>
      <c r="B170" s="8" t="s">
        <v>61</v>
      </c>
      <c r="C170" s="7"/>
      <c r="D170" s="28" t="s">
        <v>7</v>
      </c>
      <c r="E170" s="93">
        <v>0.29166666666666669</v>
      </c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139"/>
      <c r="AZ170" s="139"/>
      <c r="BA170" s="139"/>
      <c r="BB170" s="93"/>
      <c r="BC170" s="93"/>
      <c r="BD170" s="93"/>
      <c r="BE170" s="93"/>
      <c r="BF170" s="93"/>
      <c r="BG170" s="93"/>
      <c r="BH170" s="93"/>
      <c r="BJ170" s="117">
        <v>1</v>
      </c>
    </row>
    <row r="171" spans="1:62" ht="13.2" x14ac:dyDescent="0.25">
      <c r="A171" s="29">
        <v>27.5</v>
      </c>
      <c r="B171" s="13" t="s">
        <v>56</v>
      </c>
      <c r="C171" s="30" t="s">
        <v>46</v>
      </c>
      <c r="D171" s="31" t="s">
        <v>9</v>
      </c>
      <c r="E171" s="90">
        <v>0.29583333333333334</v>
      </c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3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138"/>
      <c r="AZ171" s="138"/>
      <c r="BA171" s="138"/>
      <c r="BB171" s="90"/>
      <c r="BC171" s="90"/>
      <c r="BD171" s="90"/>
      <c r="BE171" s="90"/>
      <c r="BF171" s="90"/>
      <c r="BG171" s="90"/>
      <c r="BH171" s="90"/>
      <c r="BJ171" s="117">
        <v>1</v>
      </c>
    </row>
    <row r="172" spans="1:62" ht="13.2" x14ac:dyDescent="0.25">
      <c r="A172" s="27">
        <v>27.5</v>
      </c>
      <c r="B172" s="8" t="s">
        <v>56</v>
      </c>
      <c r="C172" s="7"/>
      <c r="D172" s="28" t="s">
        <v>7</v>
      </c>
      <c r="E172" s="93">
        <v>0.29583333333333334</v>
      </c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139"/>
      <c r="AZ172" s="139"/>
      <c r="BA172" s="139"/>
      <c r="BB172" s="93"/>
      <c r="BC172" s="93"/>
      <c r="BD172" s="93"/>
      <c r="BE172" s="93"/>
      <c r="BF172" s="93"/>
      <c r="BG172" s="93"/>
      <c r="BH172" s="93"/>
      <c r="BJ172" s="117">
        <v>1</v>
      </c>
    </row>
    <row r="173" spans="1:62" ht="13.2" x14ac:dyDescent="0.25">
      <c r="A173" s="27">
        <v>33.1</v>
      </c>
      <c r="B173" s="8" t="s">
        <v>31</v>
      </c>
      <c r="C173" s="7" t="s">
        <v>41</v>
      </c>
      <c r="D173" s="28"/>
      <c r="E173" s="86">
        <v>0.29861111111111116</v>
      </c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6"/>
      <c r="W173" s="86"/>
      <c r="X173" s="86"/>
      <c r="Y173" s="86"/>
      <c r="Z173" s="86"/>
      <c r="AA173" s="86"/>
      <c r="AB173" s="86"/>
      <c r="AC173" s="86"/>
      <c r="AD173" s="86"/>
      <c r="AE173" s="86"/>
      <c r="AF173" s="86"/>
      <c r="AG173" s="86"/>
      <c r="AH173" s="86"/>
      <c r="AI173" s="86"/>
      <c r="AJ173" s="86"/>
      <c r="AK173" s="86"/>
      <c r="AL173" s="86"/>
      <c r="AM173" s="93"/>
      <c r="AN173" s="86"/>
      <c r="AO173" s="86"/>
      <c r="AP173" s="86"/>
      <c r="AQ173" s="86"/>
      <c r="AR173" s="86"/>
      <c r="AS173" s="86"/>
      <c r="AT173" s="86"/>
      <c r="AU173" s="86"/>
      <c r="AV173" s="86"/>
      <c r="AW173" s="86"/>
      <c r="AX173" s="86"/>
      <c r="AY173" s="140"/>
      <c r="AZ173" s="140"/>
      <c r="BA173" s="140"/>
      <c r="BB173" s="86"/>
      <c r="BC173" s="86"/>
      <c r="BD173" s="86"/>
      <c r="BE173" s="86"/>
      <c r="BF173" s="86"/>
      <c r="BG173" s="86"/>
      <c r="BH173" s="86"/>
      <c r="BJ173" s="117">
        <v>1</v>
      </c>
    </row>
    <row r="174" spans="1:62" ht="13.2" x14ac:dyDescent="0.25">
      <c r="A174" s="29">
        <v>41.5</v>
      </c>
      <c r="B174" s="13" t="s">
        <v>32</v>
      </c>
      <c r="C174" s="30" t="s">
        <v>46</v>
      </c>
      <c r="D174" s="31" t="s">
        <v>9</v>
      </c>
      <c r="E174" s="90">
        <v>0.30277777777777781</v>
      </c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3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138"/>
      <c r="AZ174" s="138"/>
      <c r="BA174" s="138"/>
      <c r="BB174" s="90"/>
      <c r="BC174" s="90"/>
      <c r="BD174" s="90"/>
      <c r="BE174" s="90"/>
      <c r="BF174" s="90"/>
      <c r="BG174" s="90"/>
      <c r="BH174" s="90"/>
      <c r="BJ174" s="117">
        <v>1</v>
      </c>
    </row>
    <row r="175" spans="1:62" ht="13.2" x14ac:dyDescent="0.25">
      <c r="A175" s="27">
        <v>41.5</v>
      </c>
      <c r="B175" s="8" t="s">
        <v>32</v>
      </c>
      <c r="C175" s="7"/>
      <c r="D175" s="28" t="s">
        <v>7</v>
      </c>
      <c r="E175" s="93">
        <v>0.30277777777777781</v>
      </c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139"/>
      <c r="AZ175" s="139"/>
      <c r="BA175" s="139"/>
      <c r="BB175" s="93"/>
      <c r="BC175" s="93"/>
      <c r="BD175" s="93"/>
      <c r="BE175" s="93"/>
      <c r="BF175" s="93"/>
      <c r="BG175" s="93"/>
      <c r="BH175" s="93"/>
      <c r="BJ175" s="117">
        <v>1</v>
      </c>
    </row>
    <row r="176" spans="1:62" ht="13.2" x14ac:dyDescent="0.25">
      <c r="A176" s="29">
        <v>52.3</v>
      </c>
      <c r="B176" s="13" t="s">
        <v>55</v>
      </c>
      <c r="C176" s="30" t="s">
        <v>41</v>
      </c>
      <c r="D176" s="31" t="s">
        <v>9</v>
      </c>
      <c r="E176" s="90">
        <v>0.30763888888888891</v>
      </c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3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138"/>
      <c r="AZ176" s="138"/>
      <c r="BA176" s="138"/>
      <c r="BB176" s="90"/>
      <c r="BC176" s="90"/>
      <c r="BD176" s="90"/>
      <c r="BE176" s="90"/>
      <c r="BF176" s="90"/>
      <c r="BG176" s="90"/>
      <c r="BH176" s="90"/>
      <c r="BJ176" s="117">
        <v>1</v>
      </c>
    </row>
    <row r="177" spans="1:67" ht="13.2" x14ac:dyDescent="0.25">
      <c r="A177" s="27">
        <v>52.3</v>
      </c>
      <c r="B177" s="8" t="s">
        <v>55</v>
      </c>
      <c r="C177" s="7"/>
      <c r="D177" s="5" t="s">
        <v>7</v>
      </c>
      <c r="E177" s="93">
        <v>0.30763888888888891</v>
      </c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139"/>
      <c r="AZ177" s="139"/>
      <c r="BA177" s="139"/>
      <c r="BB177" s="93"/>
      <c r="BC177" s="93"/>
      <c r="BD177" s="93"/>
      <c r="BE177" s="93"/>
      <c r="BF177" s="93"/>
      <c r="BG177" s="93"/>
      <c r="BH177" s="93"/>
      <c r="BJ177" s="117">
        <v>1</v>
      </c>
    </row>
    <row r="178" spans="1:67" ht="13.2" x14ac:dyDescent="0.25">
      <c r="A178" s="29">
        <v>63.3</v>
      </c>
      <c r="B178" s="13" t="s">
        <v>54</v>
      </c>
      <c r="C178" s="30" t="s">
        <v>41</v>
      </c>
      <c r="D178" s="14" t="s">
        <v>9</v>
      </c>
      <c r="E178" s="90">
        <v>0.3125</v>
      </c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3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138"/>
      <c r="AZ178" s="138"/>
      <c r="BA178" s="138"/>
      <c r="BB178" s="90"/>
      <c r="BC178" s="90"/>
      <c r="BD178" s="90"/>
      <c r="BE178" s="90"/>
      <c r="BF178" s="90"/>
      <c r="BG178" s="90"/>
      <c r="BH178" s="90"/>
      <c r="BJ178" s="117">
        <v>1</v>
      </c>
    </row>
    <row r="179" spans="1:67" ht="13.2" x14ac:dyDescent="0.25">
      <c r="A179" s="27">
        <v>63.3</v>
      </c>
      <c r="B179" s="8" t="s">
        <v>54</v>
      </c>
      <c r="C179" s="7"/>
      <c r="D179" s="5" t="s">
        <v>7</v>
      </c>
      <c r="E179" s="93">
        <v>0.3125</v>
      </c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139"/>
      <c r="AZ179" s="139"/>
      <c r="BA179" s="139"/>
      <c r="BB179" s="93"/>
      <c r="BC179" s="93"/>
      <c r="BD179" s="93"/>
      <c r="BE179" s="93"/>
      <c r="BF179" s="93"/>
      <c r="BG179" s="93"/>
      <c r="BH179" s="93"/>
      <c r="BJ179" s="117">
        <v>1</v>
      </c>
    </row>
    <row r="180" spans="1:67" ht="13.2" x14ac:dyDescent="0.25">
      <c r="A180" s="29">
        <v>75.400000000000006</v>
      </c>
      <c r="B180" s="13" t="s">
        <v>53</v>
      </c>
      <c r="C180" s="30" t="s">
        <v>62</v>
      </c>
      <c r="D180" s="14" t="s">
        <v>9</v>
      </c>
      <c r="E180" s="90">
        <v>0.31805555555555554</v>
      </c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  <c r="AK180" s="90"/>
      <c r="AL180" s="90"/>
      <c r="AM180" s="93"/>
      <c r="AN180" s="90"/>
      <c r="AO180" s="90"/>
      <c r="AP180" s="90"/>
      <c r="AQ180" s="90"/>
      <c r="AR180" s="90"/>
      <c r="AS180" s="90"/>
      <c r="AT180" s="90"/>
      <c r="AU180" s="90"/>
      <c r="AV180" s="90"/>
      <c r="AW180" s="90"/>
      <c r="AX180" s="90"/>
      <c r="AY180" s="138"/>
      <c r="AZ180" s="138"/>
      <c r="BA180" s="138"/>
      <c r="BB180" s="90"/>
      <c r="BC180" s="90"/>
      <c r="BD180" s="90"/>
      <c r="BE180" s="90"/>
      <c r="BF180" s="90"/>
      <c r="BG180" s="90"/>
      <c r="BH180" s="90"/>
      <c r="BJ180" s="118">
        <v>1</v>
      </c>
    </row>
    <row r="181" spans="1:67" ht="12.75" customHeight="1" x14ac:dyDescent="0.25">
      <c r="A181" s="250" t="s">
        <v>98</v>
      </c>
      <c r="B181" s="240" t="s">
        <v>87</v>
      </c>
      <c r="C181" s="37" t="s">
        <v>101</v>
      </c>
      <c r="D181" s="31"/>
      <c r="E181" s="80">
        <v>3</v>
      </c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98"/>
      <c r="AD181" s="80"/>
      <c r="AE181" s="98"/>
      <c r="AF181" s="80"/>
      <c r="AG181" s="80"/>
      <c r="AH181" s="80"/>
      <c r="AI181" s="80"/>
      <c r="AJ181" s="80"/>
      <c r="AK181" s="80"/>
      <c r="AL181" s="80"/>
      <c r="AM181" s="80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80"/>
      <c r="AY181" s="80"/>
      <c r="AZ181" s="80"/>
      <c r="BA181" s="80"/>
      <c r="BB181" s="100"/>
      <c r="BC181" s="100"/>
      <c r="BD181" s="100"/>
      <c r="BE181" s="100"/>
      <c r="BF181" s="100"/>
      <c r="BG181" s="100"/>
      <c r="BH181" s="100"/>
      <c r="BJ181" s="64"/>
    </row>
    <row r="182" spans="1:67" ht="12.75" customHeight="1" x14ac:dyDescent="0.2">
      <c r="A182" s="251"/>
      <c r="B182" s="241"/>
      <c r="C182" s="37" t="s">
        <v>73</v>
      </c>
      <c r="D182" s="79"/>
      <c r="E182" s="80">
        <v>155</v>
      </c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98"/>
      <c r="AD182" s="80"/>
      <c r="AE182" s="98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</row>
    <row r="183" spans="1:67" ht="13.2" x14ac:dyDescent="0.2">
      <c r="A183" s="251"/>
      <c r="B183" s="240" t="s">
        <v>86</v>
      </c>
      <c r="C183" s="37" t="s">
        <v>101</v>
      </c>
      <c r="D183" s="79"/>
      <c r="E183" s="80">
        <v>0</v>
      </c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98"/>
      <c r="AD183" s="80"/>
      <c r="AE183" s="98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</row>
    <row r="184" spans="1:67" ht="13.2" x14ac:dyDescent="0.2">
      <c r="A184" s="252"/>
      <c r="B184" s="242"/>
      <c r="C184" s="37" t="s">
        <v>73</v>
      </c>
      <c r="D184" s="35"/>
      <c r="E184" s="80">
        <v>0</v>
      </c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98"/>
      <c r="AD184" s="80"/>
      <c r="AE184" s="98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</row>
    <row r="185" spans="1:67" x14ac:dyDescent="0.2">
      <c r="A185" s="39"/>
      <c r="B185" s="235"/>
      <c r="C185" s="40" t="s">
        <v>12</v>
      </c>
      <c r="D185" s="41"/>
      <c r="E185" s="42">
        <f t="shared" ref="E185:AJ185" si="68">SUMIF(E163:E180,LARGE(E163:E180,1),$A163:$A180)-SUMIF(E163:E180,SMALL(E163:E180,1),$A163:$A180)</f>
        <v>75.400000000000006</v>
      </c>
      <c r="F185" s="42">
        <f t="shared" si="68"/>
        <v>0</v>
      </c>
      <c r="G185" s="42">
        <f t="shared" si="68"/>
        <v>0</v>
      </c>
      <c r="H185" s="42">
        <f t="shared" si="68"/>
        <v>0</v>
      </c>
      <c r="I185" s="42">
        <f t="shared" si="68"/>
        <v>0</v>
      </c>
      <c r="J185" s="42">
        <f t="shared" si="68"/>
        <v>0</v>
      </c>
      <c r="K185" s="42">
        <f t="shared" si="68"/>
        <v>0</v>
      </c>
      <c r="L185" s="42">
        <f t="shared" si="68"/>
        <v>0</v>
      </c>
      <c r="M185" s="42">
        <f t="shared" si="68"/>
        <v>0</v>
      </c>
      <c r="N185" s="42">
        <f t="shared" si="68"/>
        <v>0</v>
      </c>
      <c r="O185" s="42">
        <f t="shared" si="68"/>
        <v>0</v>
      </c>
      <c r="P185" s="42">
        <f t="shared" si="68"/>
        <v>0</v>
      </c>
      <c r="Q185" s="42">
        <f t="shared" si="68"/>
        <v>0</v>
      </c>
      <c r="R185" s="42">
        <f t="shared" si="68"/>
        <v>0</v>
      </c>
      <c r="S185" s="42">
        <f t="shared" si="68"/>
        <v>0</v>
      </c>
      <c r="T185" s="42">
        <f t="shared" si="68"/>
        <v>0</v>
      </c>
      <c r="U185" s="42">
        <f t="shared" si="68"/>
        <v>0</v>
      </c>
      <c r="V185" s="42">
        <f t="shared" si="68"/>
        <v>0</v>
      </c>
      <c r="W185" s="42">
        <f t="shared" si="68"/>
        <v>0</v>
      </c>
      <c r="X185" s="42">
        <f t="shared" si="68"/>
        <v>0</v>
      </c>
      <c r="Y185" s="42">
        <f t="shared" si="68"/>
        <v>0</v>
      </c>
      <c r="Z185" s="42">
        <f t="shared" si="68"/>
        <v>0</v>
      </c>
      <c r="AA185" s="42">
        <f t="shared" si="68"/>
        <v>0</v>
      </c>
      <c r="AB185" s="42">
        <f t="shared" si="68"/>
        <v>0</v>
      </c>
      <c r="AC185" s="42">
        <f t="shared" si="68"/>
        <v>0</v>
      </c>
      <c r="AD185" s="42">
        <f t="shared" si="68"/>
        <v>0</v>
      </c>
      <c r="AE185" s="42">
        <f t="shared" si="68"/>
        <v>0</v>
      </c>
      <c r="AF185" s="42">
        <f t="shared" si="68"/>
        <v>0</v>
      </c>
      <c r="AG185" s="42">
        <f t="shared" si="68"/>
        <v>0</v>
      </c>
      <c r="AH185" s="42">
        <f t="shared" si="68"/>
        <v>0</v>
      </c>
      <c r="AI185" s="42">
        <f t="shared" si="68"/>
        <v>0</v>
      </c>
      <c r="AJ185" s="42">
        <f t="shared" si="68"/>
        <v>0</v>
      </c>
      <c r="AK185" s="42">
        <f t="shared" ref="AK185:BH185" si="69">SUMIF(AK163:AK180,LARGE(AK163:AK180,1),$A163:$A180)-SUMIF(AK163:AK180,SMALL(AK163:AK180,1),$A163:$A180)</f>
        <v>0</v>
      </c>
      <c r="AL185" s="42">
        <f t="shared" si="69"/>
        <v>0</v>
      </c>
      <c r="AM185" s="42">
        <f t="shared" si="69"/>
        <v>0</v>
      </c>
      <c r="AN185" s="42">
        <f t="shared" si="69"/>
        <v>0</v>
      </c>
      <c r="AO185" s="42">
        <f t="shared" si="69"/>
        <v>0</v>
      </c>
      <c r="AP185" s="42">
        <f t="shared" si="69"/>
        <v>0</v>
      </c>
      <c r="AQ185" s="42">
        <f t="shared" si="69"/>
        <v>0</v>
      </c>
      <c r="AR185" s="42">
        <f t="shared" si="69"/>
        <v>0</v>
      </c>
      <c r="AS185" s="42">
        <f t="shared" si="69"/>
        <v>0</v>
      </c>
      <c r="AT185" s="42">
        <f t="shared" si="69"/>
        <v>0</v>
      </c>
      <c r="AU185" s="42">
        <f t="shared" si="69"/>
        <v>0</v>
      </c>
      <c r="AV185" s="42">
        <f t="shared" si="69"/>
        <v>0</v>
      </c>
      <c r="AW185" s="42">
        <f t="shared" si="69"/>
        <v>0</v>
      </c>
      <c r="AX185" s="42">
        <f t="shared" si="69"/>
        <v>0</v>
      </c>
      <c r="AY185" s="42">
        <f t="shared" si="69"/>
        <v>0</v>
      </c>
      <c r="AZ185" s="42">
        <f t="shared" si="69"/>
        <v>0</v>
      </c>
      <c r="BA185" s="42">
        <f t="shared" si="69"/>
        <v>0</v>
      </c>
      <c r="BB185" s="42">
        <f t="shared" si="69"/>
        <v>0</v>
      </c>
      <c r="BC185" s="42">
        <f t="shared" si="69"/>
        <v>0</v>
      </c>
      <c r="BD185" s="42">
        <f t="shared" si="69"/>
        <v>0</v>
      </c>
      <c r="BE185" s="42">
        <f t="shared" si="69"/>
        <v>0</v>
      </c>
      <c r="BF185" s="42">
        <f t="shared" si="69"/>
        <v>0</v>
      </c>
      <c r="BG185" s="42">
        <f t="shared" si="69"/>
        <v>0</v>
      </c>
      <c r="BH185" s="42">
        <f t="shared" si="69"/>
        <v>0</v>
      </c>
    </row>
    <row r="186" spans="1:67" x14ac:dyDescent="0.2">
      <c r="A186" s="39"/>
      <c r="B186" s="236"/>
      <c r="C186" s="40" t="s">
        <v>42</v>
      </c>
      <c r="D186" s="43"/>
      <c r="E186" s="104">
        <f t="shared" ref="E186:AJ186" si="70">IFERROR(LARGE(E163:E180,1)-SMALL(E163:E180,1),0)</f>
        <v>3.9583333333333304E-2</v>
      </c>
      <c r="F186" s="104">
        <f t="shared" si="70"/>
        <v>0</v>
      </c>
      <c r="G186" s="104">
        <f t="shared" si="70"/>
        <v>0</v>
      </c>
      <c r="H186" s="104">
        <f t="shared" si="70"/>
        <v>0</v>
      </c>
      <c r="I186" s="104">
        <f t="shared" si="70"/>
        <v>0</v>
      </c>
      <c r="J186" s="104">
        <f t="shared" si="70"/>
        <v>0</v>
      </c>
      <c r="K186" s="104">
        <f t="shared" si="70"/>
        <v>0</v>
      </c>
      <c r="L186" s="104">
        <f t="shared" si="70"/>
        <v>0</v>
      </c>
      <c r="M186" s="104">
        <f t="shared" si="70"/>
        <v>0</v>
      </c>
      <c r="N186" s="104">
        <f t="shared" si="70"/>
        <v>0</v>
      </c>
      <c r="O186" s="104">
        <f t="shared" si="70"/>
        <v>0</v>
      </c>
      <c r="P186" s="104">
        <f t="shared" si="70"/>
        <v>0</v>
      </c>
      <c r="Q186" s="104">
        <f t="shared" si="70"/>
        <v>0</v>
      </c>
      <c r="R186" s="104">
        <f t="shared" si="70"/>
        <v>0</v>
      </c>
      <c r="S186" s="104">
        <f t="shared" si="70"/>
        <v>0</v>
      </c>
      <c r="T186" s="104">
        <f t="shared" si="70"/>
        <v>0</v>
      </c>
      <c r="U186" s="104">
        <f t="shared" si="70"/>
        <v>0</v>
      </c>
      <c r="V186" s="104">
        <f t="shared" si="70"/>
        <v>0</v>
      </c>
      <c r="W186" s="104">
        <f t="shared" si="70"/>
        <v>0</v>
      </c>
      <c r="X186" s="104">
        <f t="shared" si="70"/>
        <v>0</v>
      </c>
      <c r="Y186" s="104">
        <f t="shared" si="70"/>
        <v>0</v>
      </c>
      <c r="Z186" s="104">
        <f t="shared" si="70"/>
        <v>0</v>
      </c>
      <c r="AA186" s="104">
        <f t="shared" si="70"/>
        <v>0</v>
      </c>
      <c r="AB186" s="104">
        <f t="shared" si="70"/>
        <v>0</v>
      </c>
      <c r="AC186" s="104">
        <f t="shared" si="70"/>
        <v>0</v>
      </c>
      <c r="AD186" s="104">
        <f t="shared" si="70"/>
        <v>0</v>
      </c>
      <c r="AE186" s="104">
        <f t="shared" si="70"/>
        <v>0</v>
      </c>
      <c r="AF186" s="104">
        <f t="shared" si="70"/>
        <v>0</v>
      </c>
      <c r="AG186" s="104">
        <f t="shared" si="70"/>
        <v>0</v>
      </c>
      <c r="AH186" s="104">
        <f t="shared" si="70"/>
        <v>0</v>
      </c>
      <c r="AI186" s="104">
        <f t="shared" si="70"/>
        <v>0</v>
      </c>
      <c r="AJ186" s="104">
        <f t="shared" si="70"/>
        <v>0</v>
      </c>
      <c r="AK186" s="104">
        <f t="shared" ref="AK186:BH186" si="71">IFERROR(LARGE(AK163:AK180,1)-SMALL(AK163:AK180,1),0)</f>
        <v>0</v>
      </c>
      <c r="AL186" s="104">
        <f t="shared" si="71"/>
        <v>0</v>
      </c>
      <c r="AM186" s="104">
        <f t="shared" si="71"/>
        <v>0</v>
      </c>
      <c r="AN186" s="104">
        <f t="shared" si="71"/>
        <v>0</v>
      </c>
      <c r="AO186" s="104">
        <f t="shared" si="71"/>
        <v>0</v>
      </c>
      <c r="AP186" s="104">
        <f t="shared" si="71"/>
        <v>0</v>
      </c>
      <c r="AQ186" s="104">
        <f t="shared" si="71"/>
        <v>0</v>
      </c>
      <c r="AR186" s="104">
        <f t="shared" si="71"/>
        <v>0</v>
      </c>
      <c r="AS186" s="104">
        <f t="shared" si="71"/>
        <v>0</v>
      </c>
      <c r="AT186" s="104">
        <f t="shared" si="71"/>
        <v>0</v>
      </c>
      <c r="AU186" s="104">
        <f t="shared" si="71"/>
        <v>0</v>
      </c>
      <c r="AV186" s="104">
        <f t="shared" si="71"/>
        <v>0</v>
      </c>
      <c r="AW186" s="104">
        <f t="shared" si="71"/>
        <v>0</v>
      </c>
      <c r="AX186" s="104">
        <f t="shared" si="71"/>
        <v>0</v>
      </c>
      <c r="AY186" s="104">
        <f t="shared" si="71"/>
        <v>0</v>
      </c>
      <c r="AZ186" s="104">
        <f t="shared" si="71"/>
        <v>0</v>
      </c>
      <c r="BA186" s="104">
        <f t="shared" si="71"/>
        <v>0</v>
      </c>
      <c r="BB186" s="104">
        <f t="shared" si="71"/>
        <v>0</v>
      </c>
      <c r="BC186" s="104">
        <f t="shared" si="71"/>
        <v>0</v>
      </c>
      <c r="BD186" s="104">
        <f t="shared" si="71"/>
        <v>0</v>
      </c>
      <c r="BE186" s="104">
        <f t="shared" si="71"/>
        <v>0</v>
      </c>
      <c r="BF186" s="104">
        <f t="shared" si="71"/>
        <v>0</v>
      </c>
      <c r="BG186" s="104">
        <f t="shared" si="71"/>
        <v>0</v>
      </c>
      <c r="BH186" s="104">
        <f t="shared" si="71"/>
        <v>0</v>
      </c>
    </row>
    <row r="187" spans="1:67" x14ac:dyDescent="0.2">
      <c r="A187" s="39"/>
      <c r="B187" s="236"/>
      <c r="C187" s="40" t="s">
        <v>46</v>
      </c>
      <c r="D187" s="43"/>
      <c r="E187" s="44" cm="1">
        <f t="array" ref="E187">SUM(IF(($C163:$C180=$C187)*(E163:E180&gt;0),$BJ163:$BJ180),0)</f>
        <v>5</v>
      </c>
      <c r="F187" s="44" cm="1">
        <f t="array" ref="F187">SUM(IF(($C163:$C180=$C187)*(F163:F180&gt;0),$BJ163:$BJ180),0)</f>
        <v>0</v>
      </c>
      <c r="G187" s="44" cm="1">
        <f t="array" ref="G187">SUM(IF(($C163:$C180=$C187)*(G163:G180&gt;0),$BJ163:$BJ180),0)</f>
        <v>0</v>
      </c>
      <c r="H187" s="44" cm="1">
        <f t="array" ref="H187">SUM(IF(($C163:$C180=$C187)*(H163:H180&gt;0),$BJ163:$BJ180),0)</f>
        <v>0</v>
      </c>
      <c r="I187" s="44" cm="1">
        <f t="array" ref="I187">SUM(IF(($C163:$C180=$C187)*(I163:I180&gt;0),$BJ163:$BJ180),0)</f>
        <v>0</v>
      </c>
      <c r="J187" s="44" cm="1">
        <f t="array" ref="J187">SUM(IF(($C163:$C180=$C187)*(J163:J180&gt;0),$BJ163:$BJ180),0)</f>
        <v>0</v>
      </c>
      <c r="K187" s="44" cm="1">
        <f t="array" ref="K187">SUM(IF(($C163:$C180=$C187)*(K163:K180&gt;0),$BJ163:$BJ180),0)</f>
        <v>0</v>
      </c>
      <c r="L187" s="44" cm="1">
        <f t="array" ref="L187">SUM(IF(($C163:$C180=$C187)*(L163:L180&gt;0),$BJ163:$BJ180),0)</f>
        <v>0</v>
      </c>
      <c r="M187" s="44" cm="1">
        <f t="array" ref="M187">SUM(IF(($C163:$C180=$C187)*(M163:M180&gt;0),$BJ163:$BJ180),0)</f>
        <v>0</v>
      </c>
      <c r="N187" s="44" cm="1">
        <f t="array" ref="N187">SUM(IF(($C163:$C180=$C187)*(N163:N180&gt;0),$BJ163:$BJ180),0)</f>
        <v>0</v>
      </c>
      <c r="O187" s="44" cm="1">
        <f t="array" ref="O187">SUM(IF(($C163:$C180=$C187)*(O163:O180&gt;0),$BJ163:$BJ180),0)</f>
        <v>0</v>
      </c>
      <c r="P187" s="44" cm="1">
        <f t="array" ref="P187">SUM(IF(($C163:$C180=$C187)*(P163:P180&gt;0),$BJ163:$BJ180),0)</f>
        <v>0</v>
      </c>
      <c r="Q187" s="44" cm="1">
        <f t="array" ref="Q187">SUM(IF(($C163:$C180=$C187)*(Q163:Q180&gt;0),$BJ163:$BJ180),0)</f>
        <v>0</v>
      </c>
      <c r="R187" s="44" cm="1">
        <f t="array" ref="R187">SUM(IF(($C163:$C180=$C187)*(R163:R180&gt;0),$BJ163:$BJ180),0)</f>
        <v>0</v>
      </c>
      <c r="S187" s="44" cm="1">
        <f t="array" ref="S187">SUM(IF(($C163:$C180=$C187)*(S163:S180&gt;0),$BJ163:$BJ180),0)</f>
        <v>0</v>
      </c>
      <c r="T187" s="44" cm="1">
        <f t="array" ref="T187">SUM(IF(($C163:$C180=$C187)*(T163:T180&gt;0),$BJ163:$BJ180),0)</f>
        <v>0</v>
      </c>
      <c r="U187" s="44" cm="1">
        <f t="array" ref="U187">SUM(IF(($C163:$C180=$C187)*(U163:U180&gt;0),$BJ163:$BJ180),0)</f>
        <v>0</v>
      </c>
      <c r="V187" s="44" cm="1">
        <f t="array" ref="V187">SUM(IF(($C163:$C180=$C187)*(V163:V180&gt;0),$BJ163:$BJ180),0)</f>
        <v>0</v>
      </c>
      <c r="W187" s="44" cm="1">
        <f t="array" ref="W187">SUM(IF(($C163:$C180=$C187)*(W163:W180&gt;0),$BJ163:$BJ180),0)</f>
        <v>0</v>
      </c>
      <c r="X187" s="44" cm="1">
        <f t="array" ref="X187">SUM(IF(($C163:$C180=$C187)*(X163:X180&gt;0),$BJ163:$BJ180),0)</f>
        <v>0</v>
      </c>
      <c r="Y187" s="44" cm="1">
        <f t="array" ref="Y187">SUM(IF(($C163:$C180=$C187)*(Y163:Y180&gt;0),$BJ163:$BJ180),0)</f>
        <v>0</v>
      </c>
      <c r="Z187" s="44" cm="1">
        <f t="array" ref="Z187">SUM(IF(($C163:$C180=$C187)*(Z163:Z180&gt;0),$BJ163:$BJ180),0)</f>
        <v>0</v>
      </c>
      <c r="AA187" s="44" cm="1">
        <f t="array" ref="AA187">SUM(IF(($C163:$C180=$C187)*(AA163:AA180&gt;0),$BJ163:$BJ180),0)</f>
        <v>0</v>
      </c>
      <c r="AB187" s="44" cm="1">
        <f t="array" ref="AB187">SUM(IF(($C163:$C180=$C187)*(AB163:AB180&gt;0),$BJ163:$BJ180),0)</f>
        <v>0</v>
      </c>
      <c r="AC187" s="44" cm="1">
        <f t="array" ref="AC187">SUM(IF(($C163:$C180=$C187)*(AC163:AC180&gt;0),$BJ163:$BJ180),0)</f>
        <v>0</v>
      </c>
      <c r="AD187" s="44" cm="1">
        <f t="array" ref="AD187">SUM(IF(($C163:$C180=$C187)*(AD163:AD180&gt;0),$BJ163:$BJ180),0)</f>
        <v>0</v>
      </c>
      <c r="AE187" s="44" cm="1">
        <f t="array" ref="AE187">SUM(IF(($C163:$C180=$C187)*(AE163:AE180&gt;0),$BJ163:$BJ180),0)</f>
        <v>0</v>
      </c>
      <c r="AF187" s="44" cm="1">
        <f t="array" ref="AF187">SUM(IF(($C163:$C180=$C187)*(AF163:AF180&gt;0),$BJ163:$BJ180),0)</f>
        <v>0</v>
      </c>
      <c r="AG187" s="44" cm="1">
        <f t="array" ref="AG187">SUM(IF(($C163:$C180=$C187)*(AG163:AG180&gt;0),$BJ163:$BJ180),0)</f>
        <v>0</v>
      </c>
      <c r="AH187" s="44" cm="1">
        <f t="array" ref="AH187">SUM(IF(($C163:$C180=$C187)*(AH163:AH180&gt;0),$BJ163:$BJ180),0)</f>
        <v>0</v>
      </c>
      <c r="AI187" s="44" cm="1">
        <f t="array" ref="AI187">SUM(IF(($C163:$C180=$C187)*(AI163:AI180&gt;0),$BJ163:$BJ180),0)</f>
        <v>0</v>
      </c>
      <c r="AJ187" s="44" cm="1">
        <f t="array" ref="AJ187">SUM(IF(($C163:$C180=$C187)*(AJ163:AJ180&gt;0),$BJ163:$BJ180),0)</f>
        <v>0</v>
      </c>
      <c r="AK187" s="44" cm="1">
        <f t="array" ref="AK187">SUM(IF(($C163:$C180=$C187)*(AK163:AK180&gt;0),$BJ163:$BJ180),0)</f>
        <v>0</v>
      </c>
      <c r="AL187" s="44" cm="1">
        <f t="array" ref="AL187">SUM(IF(($C163:$C180=$C187)*(AL163:AL180&gt;0),$BJ163:$BJ180),0)</f>
        <v>0</v>
      </c>
      <c r="AM187" s="44" cm="1">
        <f t="array" ref="AM187">SUM(IF(($C163:$C180=$C187)*(AM163:AM180&gt;0),$BJ163:$BJ180),0)</f>
        <v>0</v>
      </c>
      <c r="AN187" s="44" cm="1">
        <f t="array" ref="AN187">SUM(IF(($C163:$C180=$C187)*(AN163:AN180&gt;0),$BJ163:$BJ180),0)</f>
        <v>0</v>
      </c>
      <c r="AO187" s="44" cm="1">
        <f t="array" ref="AO187">SUM(IF(($C163:$C180=$C187)*(AO163:AO180&gt;0),$BJ163:$BJ180),0)</f>
        <v>0</v>
      </c>
      <c r="AP187" s="44" cm="1">
        <f t="array" ref="AP187">SUM(IF(($C163:$C180=$C187)*(AP163:AP180&gt;0),$BJ163:$BJ180),0)</f>
        <v>0</v>
      </c>
      <c r="AQ187" s="44" cm="1">
        <f t="array" ref="AQ187">SUM(IF(($C163:$C180=$C187)*(AQ163:AQ180&gt;0),$BJ163:$BJ180),0)</f>
        <v>0</v>
      </c>
      <c r="AR187" s="44" cm="1">
        <f t="array" ref="AR187">SUM(IF(($C163:$C180=$C187)*(AR163:AR180&gt;0),$BJ163:$BJ180),0)</f>
        <v>0</v>
      </c>
      <c r="AS187" s="44" cm="1">
        <f t="array" ref="AS187">SUM(IF(($C163:$C180=$C187)*(AS163:AS180&gt;0),$BJ163:$BJ180),0)</f>
        <v>0</v>
      </c>
      <c r="AT187" s="44" cm="1">
        <f t="array" ref="AT187">SUM(IF(($C163:$C180=$C187)*(AT163:AT180&gt;0),$BJ163:$BJ180),0)</f>
        <v>0</v>
      </c>
      <c r="AU187" s="44" cm="1">
        <f t="array" ref="AU187">SUM(IF(($C163:$C180=$C187)*(AU163:AU180&gt;0),$BJ163:$BJ180),0)</f>
        <v>0</v>
      </c>
      <c r="AV187" s="44" cm="1">
        <f t="array" ref="AV187">SUM(IF(($C163:$C180=$C187)*(AV163:AV180&gt;0),$BJ163:$BJ180),0)</f>
        <v>0</v>
      </c>
      <c r="AW187" s="44" cm="1">
        <f t="array" ref="AW187">SUM(IF(($C163:$C180=$C187)*(AW163:AW180&gt;0),$BJ163:$BJ180),0)</f>
        <v>0</v>
      </c>
      <c r="AX187" s="44" cm="1">
        <f t="array" ref="AX187">SUM(IF(($C163:$C180=$C187)*(AX163:AX180&gt;0),$BJ163:$BJ180),0)</f>
        <v>0</v>
      </c>
      <c r="AY187" s="44" cm="1">
        <f t="array" ref="AY187">SUM(IF(($C163:$C180=$C187)*(AY163:AY180&gt;0),$BJ163:$BJ180),0)</f>
        <v>0</v>
      </c>
      <c r="AZ187" s="44" cm="1">
        <f t="array" ref="AZ187">SUM(IF(($C163:$C180=$C187)*(AZ163:AZ180&gt;0),$BJ163:$BJ180),0)</f>
        <v>0</v>
      </c>
      <c r="BA187" s="44" cm="1">
        <f t="array" ref="BA187">SUM(IF(($C163:$C180=$C187)*(BA163:BA180&gt;0),$BJ163:$BJ180),0)</f>
        <v>0</v>
      </c>
      <c r="BB187" s="44" cm="1">
        <f t="array" ref="BB187">SUM(IF(($C163:$C180=$C187)*(BB163:BB180&gt;0),$BJ163:$BJ180),0)</f>
        <v>0</v>
      </c>
      <c r="BC187" s="44" cm="1">
        <f t="array" ref="BC187">SUM(IF(($C163:$C180=$C187)*(BC163:BC180&gt;0),$BJ163:$BJ180),0)</f>
        <v>0</v>
      </c>
      <c r="BD187" s="44" cm="1">
        <f t="array" ref="BD187">SUM(IF(($C163:$C180=$C187)*(BD163:BD180&gt;0),$BJ163:$BJ180),0)</f>
        <v>0</v>
      </c>
      <c r="BE187" s="44" cm="1">
        <f t="array" ref="BE187">SUM(IF(($C163:$C180=$C187)*(BE163:BE180&gt;0),$BJ163:$BJ180),0)</f>
        <v>0</v>
      </c>
      <c r="BF187" s="44" cm="1">
        <f t="array" ref="BF187">SUM(IF(($C163:$C180=$C187)*(BF163:BF180&gt;0),$BJ163:$BJ180),0)</f>
        <v>0</v>
      </c>
      <c r="BG187" s="44" cm="1">
        <f t="array" ref="BG187">SUM(IF(($C163:$C180=$C187)*(BG163:BG180&gt;0),$BJ163:$BJ180),0)</f>
        <v>0</v>
      </c>
      <c r="BH187" s="44" cm="1">
        <f t="array" ref="BH187">SUM(IF(($C163:$C180=$C187)*(BH163:BH180&gt;0),$BJ163:$BJ180),0)</f>
        <v>0</v>
      </c>
    </row>
    <row r="188" spans="1:67" x14ac:dyDescent="0.2">
      <c r="A188" s="39"/>
      <c r="B188" s="236"/>
      <c r="C188" s="40" t="s">
        <v>41</v>
      </c>
      <c r="D188" s="43"/>
      <c r="E188" s="44" cm="1">
        <f t="array" ref="E188">SUM(IF(($C163:$C180=$C188)*(E163:E180&gt;0),$BJ163:$BJ180),0)</f>
        <v>4</v>
      </c>
      <c r="F188" s="44" cm="1">
        <f t="array" ref="F188">SUM(IF(($C163:$C180=$C188)*(F163:F180&gt;0),$BJ163:$BJ180),0)</f>
        <v>0</v>
      </c>
      <c r="G188" s="44" cm="1">
        <f t="array" ref="G188">SUM(IF(($C163:$C180=$C188)*(G163:G180&gt;0),$BJ163:$BJ180),0)</f>
        <v>0</v>
      </c>
      <c r="H188" s="44" cm="1">
        <f t="array" ref="H188">SUM(IF(($C163:$C180=$C188)*(H163:H180&gt;0),$BJ163:$BJ180),0)</f>
        <v>0</v>
      </c>
      <c r="I188" s="44" cm="1">
        <f t="array" ref="I188">SUM(IF(($C163:$C180=$C188)*(I163:I180&gt;0),$BJ163:$BJ180),0)</f>
        <v>0</v>
      </c>
      <c r="J188" s="44" cm="1">
        <f t="array" ref="J188">SUM(IF(($C163:$C180=$C188)*(J163:J180&gt;0),$BJ163:$BJ180),0)</f>
        <v>0</v>
      </c>
      <c r="K188" s="44" cm="1">
        <f t="array" ref="K188">SUM(IF(($C163:$C180=$C188)*(K163:K180&gt;0),$BJ163:$BJ180),0)</f>
        <v>0</v>
      </c>
      <c r="L188" s="44" cm="1">
        <f t="array" ref="L188">SUM(IF(($C163:$C180=$C188)*(L163:L180&gt;0),$BJ163:$BJ180),0)</f>
        <v>0</v>
      </c>
      <c r="M188" s="44" cm="1">
        <f t="array" ref="M188">SUM(IF(($C163:$C180=$C188)*(M163:M180&gt;0),$BJ163:$BJ180),0)</f>
        <v>0</v>
      </c>
      <c r="N188" s="44" cm="1">
        <f t="array" ref="N188">SUM(IF(($C163:$C180=$C188)*(N163:N180&gt;0),$BJ163:$BJ180),0)</f>
        <v>0</v>
      </c>
      <c r="O188" s="44" cm="1">
        <f t="array" ref="O188">SUM(IF(($C163:$C180=$C188)*(O163:O180&gt;0),$BJ163:$BJ180),0)</f>
        <v>0</v>
      </c>
      <c r="P188" s="44" cm="1">
        <f t="array" ref="P188">SUM(IF(($C163:$C180=$C188)*(P163:P180&gt;0),$BJ163:$BJ180),0)</f>
        <v>0</v>
      </c>
      <c r="Q188" s="44" cm="1">
        <f t="array" ref="Q188">SUM(IF(($C163:$C180=$C188)*(Q163:Q180&gt;0),$BJ163:$BJ180),0)</f>
        <v>0</v>
      </c>
      <c r="R188" s="44" cm="1">
        <f t="array" ref="R188">SUM(IF(($C163:$C180=$C188)*(R163:R180&gt;0),$BJ163:$BJ180),0)</f>
        <v>0</v>
      </c>
      <c r="S188" s="44" cm="1">
        <f t="array" ref="S188">SUM(IF(($C163:$C180=$C188)*(S163:S180&gt;0),$BJ163:$BJ180),0)</f>
        <v>0</v>
      </c>
      <c r="T188" s="44" cm="1">
        <f t="array" ref="T188">SUM(IF(($C163:$C180=$C188)*(T163:T180&gt;0),$BJ163:$BJ180),0)</f>
        <v>0</v>
      </c>
      <c r="U188" s="44" cm="1">
        <f t="array" ref="U188">SUM(IF(($C163:$C180=$C188)*(U163:U180&gt;0),$BJ163:$BJ180),0)</f>
        <v>0</v>
      </c>
      <c r="V188" s="44" cm="1">
        <f t="array" ref="V188">SUM(IF(($C163:$C180=$C188)*(V163:V180&gt;0),$BJ163:$BJ180),0)</f>
        <v>0</v>
      </c>
      <c r="W188" s="44" cm="1">
        <f t="array" ref="W188">SUM(IF(($C163:$C180=$C188)*(W163:W180&gt;0),$BJ163:$BJ180),0)</f>
        <v>0</v>
      </c>
      <c r="X188" s="44" cm="1">
        <f t="array" ref="X188">SUM(IF(($C163:$C180=$C188)*(X163:X180&gt;0),$BJ163:$BJ180),0)</f>
        <v>0</v>
      </c>
      <c r="Y188" s="44" cm="1">
        <f t="array" ref="Y188">SUM(IF(($C163:$C180=$C188)*(Y163:Y180&gt;0),$BJ163:$BJ180),0)</f>
        <v>0</v>
      </c>
      <c r="Z188" s="44" cm="1">
        <f t="array" ref="Z188">SUM(IF(($C163:$C180=$C188)*(Z163:Z180&gt;0),$BJ163:$BJ180),0)</f>
        <v>0</v>
      </c>
      <c r="AA188" s="44" cm="1">
        <f t="array" ref="AA188">SUM(IF(($C163:$C180=$C188)*(AA163:AA180&gt;0),$BJ163:$BJ180),0)</f>
        <v>0</v>
      </c>
      <c r="AB188" s="44" cm="1">
        <f t="array" ref="AB188">SUM(IF(($C163:$C180=$C188)*(AB163:AB180&gt;0),$BJ163:$BJ180),0)</f>
        <v>0</v>
      </c>
      <c r="AC188" s="44" cm="1">
        <f t="array" ref="AC188">SUM(IF(($C163:$C180=$C188)*(AC163:AC180&gt;0),$BJ163:$BJ180),0)</f>
        <v>0</v>
      </c>
      <c r="AD188" s="44" cm="1">
        <f t="array" ref="AD188">SUM(IF(($C163:$C180=$C188)*(AD163:AD180&gt;0),$BJ163:$BJ180),0)</f>
        <v>0</v>
      </c>
      <c r="AE188" s="44" cm="1">
        <f t="array" ref="AE188">SUM(IF(($C163:$C180=$C188)*(AE163:AE180&gt;0),$BJ163:$BJ180),0)</f>
        <v>0</v>
      </c>
      <c r="AF188" s="44" cm="1">
        <f t="array" ref="AF188">SUM(IF(($C163:$C180=$C188)*(AF163:AF180&gt;0),$BJ163:$BJ180),0)</f>
        <v>0</v>
      </c>
      <c r="AG188" s="44" cm="1">
        <f t="array" ref="AG188">SUM(IF(($C163:$C180=$C188)*(AG163:AG180&gt;0),$BJ163:$BJ180),0)</f>
        <v>0</v>
      </c>
      <c r="AH188" s="44" cm="1">
        <f t="array" ref="AH188">SUM(IF(($C163:$C180=$C188)*(AH163:AH180&gt;0),$BJ163:$BJ180),0)</f>
        <v>0</v>
      </c>
      <c r="AI188" s="44" cm="1">
        <f t="array" ref="AI188">SUM(IF(($C163:$C180=$C188)*(AI163:AI180&gt;0),$BJ163:$BJ180),0)</f>
        <v>0</v>
      </c>
      <c r="AJ188" s="44" cm="1">
        <f t="array" ref="AJ188">SUM(IF(($C163:$C180=$C188)*(AJ163:AJ180&gt;0),$BJ163:$BJ180),0)</f>
        <v>0</v>
      </c>
      <c r="AK188" s="44" cm="1">
        <f t="array" ref="AK188">SUM(IF(($C163:$C180=$C188)*(AK163:AK180&gt;0),$BJ163:$BJ180),0)</f>
        <v>0</v>
      </c>
      <c r="AL188" s="44" cm="1">
        <f t="array" ref="AL188">SUM(IF(($C163:$C180=$C188)*(AL163:AL180&gt;0),$BJ163:$BJ180),0)</f>
        <v>0</v>
      </c>
      <c r="AM188" s="44" cm="1">
        <f t="array" ref="AM188">SUM(IF(($C163:$C180=$C188)*(AM163:AM180&gt;0),$BJ163:$BJ180),0)</f>
        <v>0</v>
      </c>
      <c r="AN188" s="44" cm="1">
        <f t="array" ref="AN188">SUM(IF(($C163:$C180=$C188)*(AN163:AN180&gt;0),$BJ163:$BJ180),0)</f>
        <v>0</v>
      </c>
      <c r="AO188" s="44" cm="1">
        <f t="array" ref="AO188">SUM(IF(($C163:$C180=$C188)*(AO163:AO180&gt;0),$BJ163:$BJ180),0)</f>
        <v>0</v>
      </c>
      <c r="AP188" s="44" cm="1">
        <f t="array" ref="AP188">SUM(IF(($C163:$C180=$C188)*(AP163:AP180&gt;0),$BJ163:$BJ180),0)</f>
        <v>0</v>
      </c>
      <c r="AQ188" s="44" cm="1">
        <f t="array" ref="AQ188">SUM(IF(($C163:$C180=$C188)*(AQ163:AQ180&gt;0),$BJ163:$BJ180),0)</f>
        <v>0</v>
      </c>
      <c r="AR188" s="44" cm="1">
        <f t="array" ref="AR188">SUM(IF(($C163:$C180=$C188)*(AR163:AR180&gt;0),$BJ163:$BJ180),0)</f>
        <v>0</v>
      </c>
      <c r="AS188" s="44" cm="1">
        <f t="array" ref="AS188">SUM(IF(($C163:$C180=$C188)*(AS163:AS180&gt;0),$BJ163:$BJ180),0)</f>
        <v>0</v>
      </c>
      <c r="AT188" s="44" cm="1">
        <f t="array" ref="AT188">SUM(IF(($C163:$C180=$C188)*(AT163:AT180&gt;0),$BJ163:$BJ180),0)</f>
        <v>0</v>
      </c>
      <c r="AU188" s="44" cm="1">
        <f t="array" ref="AU188">SUM(IF(($C163:$C180=$C188)*(AU163:AU180&gt;0),$BJ163:$BJ180),0)</f>
        <v>0</v>
      </c>
      <c r="AV188" s="44" cm="1">
        <f t="array" ref="AV188">SUM(IF(($C163:$C180=$C188)*(AV163:AV180&gt;0),$BJ163:$BJ180),0)</f>
        <v>0</v>
      </c>
      <c r="AW188" s="44" cm="1">
        <f t="array" ref="AW188">SUM(IF(($C163:$C180=$C188)*(AW163:AW180&gt;0),$BJ163:$BJ180),0)</f>
        <v>0</v>
      </c>
      <c r="AX188" s="44" cm="1">
        <f t="array" ref="AX188">SUM(IF(($C163:$C180=$C188)*(AX163:AX180&gt;0),$BJ163:$BJ180),0)</f>
        <v>0</v>
      </c>
      <c r="AY188" s="44" cm="1">
        <f t="array" ref="AY188">SUM(IF(($C163:$C180=$C188)*(AY163:AY180&gt;0),$BJ163:$BJ180),0)</f>
        <v>0</v>
      </c>
      <c r="AZ188" s="44" cm="1">
        <f t="array" ref="AZ188">SUM(IF(($C163:$C180=$C188)*(AZ163:AZ180&gt;0),$BJ163:$BJ180),0)</f>
        <v>0</v>
      </c>
      <c r="BA188" s="44" cm="1">
        <f t="array" ref="BA188">SUM(IF(($C163:$C180=$C188)*(BA163:BA180&gt;0),$BJ163:$BJ180),0)</f>
        <v>0</v>
      </c>
      <c r="BB188" s="44" cm="1">
        <f t="array" ref="BB188">SUM(IF(($C163:$C180=$C188)*(BB163:BB180&gt;0),$BJ163:$BJ180),0)</f>
        <v>0</v>
      </c>
      <c r="BC188" s="44" cm="1">
        <f t="array" ref="BC188">SUM(IF(($C163:$C180=$C188)*(BC163:BC180&gt;0),$BJ163:$BJ180),0)</f>
        <v>0</v>
      </c>
      <c r="BD188" s="44" cm="1">
        <f t="array" ref="BD188">SUM(IF(($C163:$C180=$C188)*(BD163:BD180&gt;0),$BJ163:$BJ180),0)</f>
        <v>0</v>
      </c>
      <c r="BE188" s="44" cm="1">
        <f t="array" ref="BE188">SUM(IF(($C163:$C180=$C188)*(BE163:BE180&gt;0),$BJ163:$BJ180),0)</f>
        <v>0</v>
      </c>
      <c r="BF188" s="44" cm="1">
        <f t="array" ref="BF188">SUM(IF(($C163:$C180=$C188)*(BF163:BF180&gt;0),$BJ163:$BJ180),0)</f>
        <v>0</v>
      </c>
      <c r="BG188" s="44" cm="1">
        <f t="array" ref="BG188">SUM(IF(($C163:$C180=$C188)*(BG163:BG180&gt;0),$BJ163:$BJ180),0)</f>
        <v>0</v>
      </c>
      <c r="BH188" s="44" cm="1">
        <f t="array" ref="BH188">SUM(IF(($C163:$C180=$C188)*(BH163:BH180&gt;0),$BJ163:$BJ180),0)</f>
        <v>0</v>
      </c>
      <c r="BL188" s="97" t="s">
        <v>25</v>
      </c>
      <c r="BM188" s="97" t="s">
        <v>78</v>
      </c>
      <c r="BN188" s="97" t="s">
        <v>83</v>
      </c>
      <c r="BO188" s="97" t="s">
        <v>84</v>
      </c>
    </row>
    <row r="189" spans="1:67" x14ac:dyDescent="0.2">
      <c r="A189" s="39"/>
      <c r="B189" s="236"/>
      <c r="C189" s="40" t="s">
        <v>62</v>
      </c>
      <c r="D189" s="43"/>
      <c r="E189" s="44" cm="1">
        <f t="array" ref="E189">SUM(IF(($C163:$C180=$C189)*(E163:E180&gt;0),$BJ163:$BJ180),0)</f>
        <v>1</v>
      </c>
      <c r="F189" s="44" cm="1">
        <f t="array" ref="F189">SUM(IF(($C163:$C180=$C189)*(F163:F180&gt;0),$BJ163:$BJ180),0)</f>
        <v>0</v>
      </c>
      <c r="G189" s="44" cm="1">
        <f t="array" ref="G189">SUM(IF(($C163:$C180=$C189)*(G163:G180&gt;0),$BJ163:$BJ180),0)</f>
        <v>0</v>
      </c>
      <c r="H189" s="44" cm="1">
        <f t="array" ref="H189">SUM(IF(($C163:$C180=$C189)*(H163:H180&gt;0),$BJ163:$BJ180),0)</f>
        <v>0</v>
      </c>
      <c r="I189" s="44" cm="1">
        <f t="array" ref="I189">SUM(IF(($C163:$C180=$C189)*(I163:I180&gt;0),$BJ163:$BJ180),0)</f>
        <v>0</v>
      </c>
      <c r="J189" s="44" cm="1">
        <f t="array" ref="J189">SUM(IF(($C163:$C180=$C189)*(J163:J180&gt;0),$BJ163:$BJ180),0)</f>
        <v>0</v>
      </c>
      <c r="K189" s="44" cm="1">
        <f t="array" ref="K189">SUM(IF(($C163:$C180=$C189)*(K163:K180&gt;0),$BJ163:$BJ180),0)</f>
        <v>0</v>
      </c>
      <c r="L189" s="44" cm="1">
        <f t="array" ref="L189">SUM(IF(($C163:$C180=$C189)*(L163:L180&gt;0),$BJ163:$BJ180),0)</f>
        <v>0</v>
      </c>
      <c r="M189" s="44" cm="1">
        <f t="array" ref="M189">SUM(IF(($C163:$C180=$C189)*(M163:M180&gt;0),$BJ163:$BJ180),0)</f>
        <v>0</v>
      </c>
      <c r="N189" s="44" cm="1">
        <f t="array" ref="N189">SUM(IF(($C163:$C180=$C189)*(N163:N180&gt;0),$BJ163:$BJ180),0)</f>
        <v>0</v>
      </c>
      <c r="O189" s="44" cm="1">
        <f t="array" ref="O189">SUM(IF(($C163:$C180=$C189)*(O163:O180&gt;0),$BJ163:$BJ180),0)</f>
        <v>0</v>
      </c>
      <c r="P189" s="44" cm="1">
        <f t="array" ref="P189">SUM(IF(($C163:$C180=$C189)*(P163:P180&gt;0),$BJ163:$BJ180),0)</f>
        <v>0</v>
      </c>
      <c r="Q189" s="44" cm="1">
        <f t="array" ref="Q189">SUM(IF(($C163:$C180=$C189)*(Q163:Q180&gt;0),$BJ163:$BJ180),0)</f>
        <v>0</v>
      </c>
      <c r="R189" s="44" cm="1">
        <f t="array" ref="R189">SUM(IF(($C163:$C180=$C189)*(R163:R180&gt;0),$BJ163:$BJ180),0)</f>
        <v>0</v>
      </c>
      <c r="S189" s="44" cm="1">
        <f t="array" ref="S189">SUM(IF(($C163:$C180=$C189)*(S163:S180&gt;0),$BJ163:$BJ180),0)</f>
        <v>0</v>
      </c>
      <c r="T189" s="44" cm="1">
        <f t="array" ref="T189">SUM(IF(($C163:$C180=$C189)*(T163:T180&gt;0),$BJ163:$BJ180),0)</f>
        <v>0</v>
      </c>
      <c r="U189" s="44" cm="1">
        <f t="array" ref="U189">SUM(IF(($C163:$C180=$C189)*(U163:U180&gt;0),$BJ163:$BJ180),0)</f>
        <v>0</v>
      </c>
      <c r="V189" s="44" cm="1">
        <f t="array" ref="V189">SUM(IF(($C163:$C180=$C189)*(V163:V180&gt;0),$BJ163:$BJ180),0)</f>
        <v>0</v>
      </c>
      <c r="W189" s="44" cm="1">
        <f t="array" ref="W189">SUM(IF(($C163:$C180=$C189)*(W163:W180&gt;0),$BJ163:$BJ180),0)</f>
        <v>0</v>
      </c>
      <c r="X189" s="44" cm="1">
        <f t="array" ref="X189">SUM(IF(($C163:$C180=$C189)*(X163:X180&gt;0),$BJ163:$BJ180),0)</f>
        <v>0</v>
      </c>
      <c r="Y189" s="44" cm="1">
        <f t="array" ref="Y189">SUM(IF(($C163:$C180=$C189)*(Y163:Y180&gt;0),$BJ163:$BJ180),0)</f>
        <v>0</v>
      </c>
      <c r="Z189" s="44" cm="1">
        <f t="array" ref="Z189">SUM(IF(($C163:$C180=$C189)*(Z163:Z180&gt;0),$BJ163:$BJ180),0)</f>
        <v>0</v>
      </c>
      <c r="AA189" s="44" cm="1">
        <f t="array" ref="AA189">SUM(IF(($C163:$C180=$C189)*(AA163:AA180&gt;0),$BJ163:$BJ180),0)</f>
        <v>0</v>
      </c>
      <c r="AB189" s="44" cm="1">
        <f t="array" ref="AB189">SUM(IF(($C163:$C180=$C189)*(AB163:AB180&gt;0),$BJ163:$BJ180),0)</f>
        <v>0</v>
      </c>
      <c r="AC189" s="44" cm="1">
        <f t="array" ref="AC189">SUM(IF(($C163:$C180=$C189)*(AC163:AC180&gt;0),$BJ163:$BJ180),0)</f>
        <v>0</v>
      </c>
      <c r="AD189" s="44" cm="1">
        <f t="array" ref="AD189">SUM(IF(($C163:$C180=$C189)*(AD163:AD180&gt;0),$BJ163:$BJ180),0)</f>
        <v>0</v>
      </c>
      <c r="AE189" s="44" cm="1">
        <f t="array" ref="AE189">SUM(IF(($C163:$C180=$C189)*(AE163:AE180&gt;0),$BJ163:$BJ180),0)</f>
        <v>0</v>
      </c>
      <c r="AF189" s="44" cm="1">
        <f t="array" ref="AF189">SUM(IF(($C163:$C180=$C189)*(AF163:AF180&gt;0),$BJ163:$BJ180),0)</f>
        <v>0</v>
      </c>
      <c r="AG189" s="44" cm="1">
        <f t="array" ref="AG189">SUM(IF(($C163:$C180=$C189)*(AG163:AG180&gt;0),$BJ163:$BJ180),0)</f>
        <v>0</v>
      </c>
      <c r="AH189" s="44" cm="1">
        <f t="array" ref="AH189">SUM(IF(($C163:$C180=$C189)*(AH163:AH180&gt;0),$BJ163:$BJ180),0)</f>
        <v>0</v>
      </c>
      <c r="AI189" s="44" cm="1">
        <f t="array" ref="AI189">SUM(IF(($C163:$C180=$C189)*(AI163:AI180&gt;0),$BJ163:$BJ180),0)</f>
        <v>0</v>
      </c>
      <c r="AJ189" s="44" cm="1">
        <f t="array" ref="AJ189">SUM(IF(($C163:$C180=$C189)*(AJ163:AJ180&gt;0),$BJ163:$BJ180),0)</f>
        <v>0</v>
      </c>
      <c r="AK189" s="44" cm="1">
        <f t="array" ref="AK189">SUM(IF(($C163:$C180=$C189)*(AK163:AK180&gt;0),$BJ163:$BJ180),0)</f>
        <v>0</v>
      </c>
      <c r="AL189" s="44" cm="1">
        <f t="array" ref="AL189">SUM(IF(($C163:$C180=$C189)*(AL163:AL180&gt;0),$BJ163:$BJ180),0)</f>
        <v>0</v>
      </c>
      <c r="AM189" s="44" cm="1">
        <f t="array" ref="AM189">SUM(IF(($C163:$C180=$C189)*(AM163:AM180&gt;0),$BJ163:$BJ180),0)</f>
        <v>0</v>
      </c>
      <c r="AN189" s="44" cm="1">
        <f t="array" ref="AN189">SUM(IF(($C163:$C180=$C189)*(AN163:AN180&gt;0),$BJ163:$BJ180),0)</f>
        <v>0</v>
      </c>
      <c r="AO189" s="44" cm="1">
        <f t="array" ref="AO189">SUM(IF(($C163:$C180=$C189)*(AO163:AO180&gt;0),$BJ163:$BJ180),0)</f>
        <v>0</v>
      </c>
      <c r="AP189" s="44" cm="1">
        <f t="array" ref="AP189">SUM(IF(($C163:$C180=$C189)*(AP163:AP180&gt;0),$BJ163:$BJ180),0)</f>
        <v>0</v>
      </c>
      <c r="AQ189" s="44" cm="1">
        <f t="array" ref="AQ189">SUM(IF(($C163:$C180=$C189)*(AQ163:AQ180&gt;0),$BJ163:$BJ180),0)</f>
        <v>0</v>
      </c>
      <c r="AR189" s="44" cm="1">
        <f t="array" ref="AR189">SUM(IF(($C163:$C180=$C189)*(AR163:AR180&gt;0),$BJ163:$BJ180),0)</f>
        <v>0</v>
      </c>
      <c r="AS189" s="44" cm="1">
        <f t="array" ref="AS189">SUM(IF(($C163:$C180=$C189)*(AS163:AS180&gt;0),$BJ163:$BJ180),0)</f>
        <v>0</v>
      </c>
      <c r="AT189" s="44" cm="1">
        <f t="array" ref="AT189">SUM(IF(($C163:$C180=$C189)*(AT163:AT180&gt;0),$BJ163:$BJ180),0)</f>
        <v>0</v>
      </c>
      <c r="AU189" s="44" cm="1">
        <f t="array" ref="AU189">SUM(IF(($C163:$C180=$C189)*(AU163:AU180&gt;0),$BJ163:$BJ180),0)</f>
        <v>0</v>
      </c>
      <c r="AV189" s="44" cm="1">
        <f t="array" ref="AV189">SUM(IF(($C163:$C180=$C189)*(AV163:AV180&gt;0),$BJ163:$BJ180),0)</f>
        <v>0</v>
      </c>
      <c r="AW189" s="44" cm="1">
        <f t="array" ref="AW189">SUM(IF(($C163:$C180=$C189)*(AW163:AW180&gt;0),$BJ163:$BJ180),0)</f>
        <v>0</v>
      </c>
      <c r="AX189" s="44" cm="1">
        <f t="array" ref="AX189">SUM(IF(($C163:$C180=$C189)*(AX163:AX180&gt;0),$BJ163:$BJ180),0)</f>
        <v>0</v>
      </c>
      <c r="AY189" s="44" cm="1">
        <f t="array" ref="AY189">SUM(IF(($C163:$C180=$C189)*(AY163:AY180&gt;0),$BJ163:$BJ180),0)</f>
        <v>0</v>
      </c>
      <c r="AZ189" s="44" cm="1">
        <f t="array" ref="AZ189">SUM(IF(($C163:$C180=$C189)*(AZ163:AZ180&gt;0),$BJ163:$BJ180),0)</f>
        <v>0</v>
      </c>
      <c r="BA189" s="44" cm="1">
        <f t="array" ref="BA189">SUM(IF(($C163:$C180=$C189)*(BA163:BA180&gt;0),$BJ163:$BJ180),0)</f>
        <v>0</v>
      </c>
      <c r="BB189" s="44" cm="1">
        <f t="array" ref="BB189">SUM(IF(($C163:$C180=$C189)*(BB163:BB180&gt;0),$BJ163:$BJ180),0)</f>
        <v>0</v>
      </c>
      <c r="BC189" s="44" cm="1">
        <f t="array" ref="BC189">SUM(IF(($C163:$C180=$C189)*(BC163:BC180&gt;0),$BJ163:$BJ180),0)</f>
        <v>0</v>
      </c>
      <c r="BD189" s="44" cm="1">
        <f t="array" ref="BD189">SUM(IF(($C163:$C180=$C189)*(BD163:BD180&gt;0),$BJ163:$BJ180),0)</f>
        <v>0</v>
      </c>
      <c r="BE189" s="44" cm="1">
        <f t="array" ref="BE189">SUM(IF(($C163:$C180=$C189)*(BE163:BE180&gt;0),$BJ163:$BJ180),0)</f>
        <v>0</v>
      </c>
      <c r="BF189" s="44" cm="1">
        <f t="array" ref="BF189">SUM(IF(($C163:$C180=$C189)*(BF163:BF180&gt;0),$BJ163:$BJ180),0)</f>
        <v>0</v>
      </c>
      <c r="BG189" s="44" cm="1">
        <f t="array" ref="BG189">SUM(IF(($C163:$C180=$C189)*(BG163:BG180&gt;0),$BJ163:$BJ180),0)</f>
        <v>0</v>
      </c>
      <c r="BH189" s="44" cm="1">
        <f t="array" ref="BH189">SUM(IF(($C163:$C180=$C189)*(BH163:BH180&gt;0),$BJ163:$BJ180),0)</f>
        <v>0</v>
      </c>
    </row>
    <row r="190" spans="1:67" x14ac:dyDescent="0.2">
      <c r="A190" s="39"/>
      <c r="B190" s="236"/>
      <c r="C190" s="40" t="s">
        <v>13</v>
      </c>
      <c r="D190" s="43"/>
      <c r="E190" s="44">
        <f t="shared" ref="E190:AJ190" si="72">IFERROR(VLOOKUP(E162,$A$240:$C$252,3,FALSE),0)</f>
        <v>52</v>
      </c>
      <c r="F190" s="44">
        <f t="shared" si="72"/>
        <v>0</v>
      </c>
      <c r="G190" s="44">
        <f t="shared" si="72"/>
        <v>0</v>
      </c>
      <c r="H190" s="44">
        <f t="shared" si="72"/>
        <v>0</v>
      </c>
      <c r="I190" s="44">
        <f t="shared" si="72"/>
        <v>0</v>
      </c>
      <c r="J190" s="44">
        <f t="shared" si="72"/>
        <v>0</v>
      </c>
      <c r="K190" s="44">
        <f t="shared" si="72"/>
        <v>0</v>
      </c>
      <c r="L190" s="44">
        <f t="shared" si="72"/>
        <v>0</v>
      </c>
      <c r="M190" s="44">
        <f t="shared" si="72"/>
        <v>0</v>
      </c>
      <c r="N190" s="44">
        <f t="shared" si="72"/>
        <v>0</v>
      </c>
      <c r="O190" s="44">
        <f t="shared" si="72"/>
        <v>0</v>
      </c>
      <c r="P190" s="44">
        <f t="shared" si="72"/>
        <v>0</v>
      </c>
      <c r="Q190" s="44">
        <f t="shared" si="72"/>
        <v>0</v>
      </c>
      <c r="R190" s="44">
        <f t="shared" si="72"/>
        <v>0</v>
      </c>
      <c r="S190" s="44">
        <f t="shared" si="72"/>
        <v>0</v>
      </c>
      <c r="T190" s="44">
        <f t="shared" si="72"/>
        <v>0</v>
      </c>
      <c r="U190" s="44">
        <f t="shared" si="72"/>
        <v>0</v>
      </c>
      <c r="V190" s="44">
        <f t="shared" si="72"/>
        <v>0</v>
      </c>
      <c r="W190" s="44">
        <f t="shared" si="72"/>
        <v>0</v>
      </c>
      <c r="X190" s="44">
        <f t="shared" si="72"/>
        <v>0</v>
      </c>
      <c r="Y190" s="44">
        <f t="shared" si="72"/>
        <v>0</v>
      </c>
      <c r="Z190" s="44">
        <f t="shared" si="72"/>
        <v>0</v>
      </c>
      <c r="AA190" s="44">
        <f t="shared" si="72"/>
        <v>0</v>
      </c>
      <c r="AB190" s="44">
        <f t="shared" si="72"/>
        <v>0</v>
      </c>
      <c r="AC190" s="44">
        <f t="shared" si="72"/>
        <v>0</v>
      </c>
      <c r="AD190" s="44">
        <f t="shared" si="72"/>
        <v>0</v>
      </c>
      <c r="AE190" s="44">
        <f t="shared" si="72"/>
        <v>0</v>
      </c>
      <c r="AF190" s="44">
        <f t="shared" si="72"/>
        <v>0</v>
      </c>
      <c r="AG190" s="44">
        <f t="shared" si="72"/>
        <v>0</v>
      </c>
      <c r="AH190" s="44">
        <f t="shared" si="72"/>
        <v>0</v>
      </c>
      <c r="AI190" s="44">
        <f t="shared" si="72"/>
        <v>0</v>
      </c>
      <c r="AJ190" s="44">
        <f t="shared" si="72"/>
        <v>0</v>
      </c>
      <c r="AK190" s="44">
        <f t="shared" ref="AK190:BH190" si="73">IFERROR(VLOOKUP(AK162,$A$240:$C$252,3,FALSE),0)</f>
        <v>0</v>
      </c>
      <c r="AL190" s="44">
        <f t="shared" si="73"/>
        <v>0</v>
      </c>
      <c r="AM190" s="44">
        <f t="shared" si="73"/>
        <v>0</v>
      </c>
      <c r="AN190" s="44">
        <f t="shared" si="73"/>
        <v>0</v>
      </c>
      <c r="AO190" s="44">
        <f t="shared" si="73"/>
        <v>0</v>
      </c>
      <c r="AP190" s="44">
        <f t="shared" si="73"/>
        <v>0</v>
      </c>
      <c r="AQ190" s="44">
        <f t="shared" si="73"/>
        <v>0</v>
      </c>
      <c r="AR190" s="44">
        <f t="shared" si="73"/>
        <v>0</v>
      </c>
      <c r="AS190" s="44">
        <f t="shared" si="73"/>
        <v>0</v>
      </c>
      <c r="AT190" s="44">
        <f t="shared" si="73"/>
        <v>0</v>
      </c>
      <c r="AU190" s="44">
        <f t="shared" si="73"/>
        <v>0</v>
      </c>
      <c r="AV190" s="44">
        <f t="shared" si="73"/>
        <v>0</v>
      </c>
      <c r="AW190" s="44">
        <f t="shared" si="73"/>
        <v>0</v>
      </c>
      <c r="AX190" s="44">
        <f t="shared" si="73"/>
        <v>0</v>
      </c>
      <c r="AY190" s="44">
        <f t="shared" si="73"/>
        <v>0</v>
      </c>
      <c r="AZ190" s="44">
        <f t="shared" si="73"/>
        <v>0</v>
      </c>
      <c r="BA190" s="44">
        <f t="shared" si="73"/>
        <v>0</v>
      </c>
      <c r="BB190" s="44">
        <f t="shared" si="73"/>
        <v>0</v>
      </c>
      <c r="BC190" s="44">
        <f t="shared" si="73"/>
        <v>0</v>
      </c>
      <c r="BD190" s="44">
        <f t="shared" si="73"/>
        <v>0</v>
      </c>
      <c r="BE190" s="44">
        <f t="shared" si="73"/>
        <v>0</v>
      </c>
      <c r="BF190" s="44">
        <f t="shared" si="73"/>
        <v>0</v>
      </c>
      <c r="BG190" s="44">
        <f t="shared" si="73"/>
        <v>0</v>
      </c>
      <c r="BH190" s="44">
        <f t="shared" si="73"/>
        <v>0</v>
      </c>
      <c r="BL190" s="44">
        <f t="shared" ref="BL190:BL195" si="74">SUM(E190:BH190)</f>
        <v>52</v>
      </c>
      <c r="BM190" s="44">
        <f>SUMIF($E160:$BH160,BM188,$E190:$BH190)</f>
        <v>52</v>
      </c>
      <c r="BN190" s="44">
        <f>SUMIF($E160:$BH160,BN188,$E190:$BH190)</f>
        <v>0</v>
      </c>
      <c r="BO190" s="44">
        <f>SUMIF($E160:$BH160,BO188,$E190:$BH190)</f>
        <v>0</v>
      </c>
    </row>
    <row r="191" spans="1:67" x14ac:dyDescent="0.2">
      <c r="A191" s="39"/>
      <c r="B191" s="237"/>
      <c r="C191" s="40" t="s">
        <v>14</v>
      </c>
      <c r="D191" s="43"/>
      <c r="E191" s="44">
        <f t="shared" ref="E191:AJ191" si="75">E185*E190</f>
        <v>3920.8</v>
      </c>
      <c r="F191" s="44">
        <f t="shared" si="75"/>
        <v>0</v>
      </c>
      <c r="G191" s="44">
        <f t="shared" si="75"/>
        <v>0</v>
      </c>
      <c r="H191" s="44">
        <f t="shared" si="75"/>
        <v>0</v>
      </c>
      <c r="I191" s="44">
        <f t="shared" si="75"/>
        <v>0</v>
      </c>
      <c r="J191" s="44">
        <f t="shared" si="75"/>
        <v>0</v>
      </c>
      <c r="K191" s="44">
        <f t="shared" si="75"/>
        <v>0</v>
      </c>
      <c r="L191" s="44">
        <f t="shared" si="75"/>
        <v>0</v>
      </c>
      <c r="M191" s="44">
        <f t="shared" si="75"/>
        <v>0</v>
      </c>
      <c r="N191" s="44">
        <f t="shared" si="75"/>
        <v>0</v>
      </c>
      <c r="O191" s="44">
        <f t="shared" si="75"/>
        <v>0</v>
      </c>
      <c r="P191" s="44">
        <f t="shared" si="75"/>
        <v>0</v>
      </c>
      <c r="Q191" s="44">
        <f t="shared" si="75"/>
        <v>0</v>
      </c>
      <c r="R191" s="44">
        <f t="shared" si="75"/>
        <v>0</v>
      </c>
      <c r="S191" s="44">
        <f t="shared" si="75"/>
        <v>0</v>
      </c>
      <c r="T191" s="44">
        <f t="shared" si="75"/>
        <v>0</v>
      </c>
      <c r="U191" s="44">
        <f t="shared" si="75"/>
        <v>0</v>
      </c>
      <c r="V191" s="44">
        <f t="shared" si="75"/>
        <v>0</v>
      </c>
      <c r="W191" s="44">
        <f t="shared" si="75"/>
        <v>0</v>
      </c>
      <c r="X191" s="44">
        <f t="shared" si="75"/>
        <v>0</v>
      </c>
      <c r="Y191" s="44">
        <f t="shared" si="75"/>
        <v>0</v>
      </c>
      <c r="Z191" s="44">
        <f t="shared" si="75"/>
        <v>0</v>
      </c>
      <c r="AA191" s="44">
        <f t="shared" si="75"/>
        <v>0</v>
      </c>
      <c r="AB191" s="44">
        <f t="shared" si="75"/>
        <v>0</v>
      </c>
      <c r="AC191" s="44">
        <f t="shared" si="75"/>
        <v>0</v>
      </c>
      <c r="AD191" s="44">
        <f t="shared" si="75"/>
        <v>0</v>
      </c>
      <c r="AE191" s="44">
        <f t="shared" si="75"/>
        <v>0</v>
      </c>
      <c r="AF191" s="44">
        <f t="shared" si="75"/>
        <v>0</v>
      </c>
      <c r="AG191" s="44">
        <f t="shared" si="75"/>
        <v>0</v>
      </c>
      <c r="AH191" s="44">
        <f t="shared" si="75"/>
        <v>0</v>
      </c>
      <c r="AI191" s="44">
        <f t="shared" si="75"/>
        <v>0</v>
      </c>
      <c r="AJ191" s="44">
        <f t="shared" si="75"/>
        <v>0</v>
      </c>
      <c r="AK191" s="44">
        <f t="shared" ref="AK191:BH191" si="76">AK185*AK190</f>
        <v>0</v>
      </c>
      <c r="AL191" s="44">
        <f t="shared" si="76"/>
        <v>0</v>
      </c>
      <c r="AM191" s="44">
        <f t="shared" si="76"/>
        <v>0</v>
      </c>
      <c r="AN191" s="44">
        <f t="shared" si="76"/>
        <v>0</v>
      </c>
      <c r="AO191" s="44">
        <f t="shared" si="76"/>
        <v>0</v>
      </c>
      <c r="AP191" s="44">
        <f t="shared" si="76"/>
        <v>0</v>
      </c>
      <c r="AQ191" s="44">
        <f t="shared" si="76"/>
        <v>0</v>
      </c>
      <c r="AR191" s="44">
        <f t="shared" si="76"/>
        <v>0</v>
      </c>
      <c r="AS191" s="44">
        <f t="shared" si="76"/>
        <v>0</v>
      </c>
      <c r="AT191" s="44">
        <f t="shared" si="76"/>
        <v>0</v>
      </c>
      <c r="AU191" s="44">
        <f t="shared" si="76"/>
        <v>0</v>
      </c>
      <c r="AV191" s="44">
        <f t="shared" si="76"/>
        <v>0</v>
      </c>
      <c r="AW191" s="44">
        <f t="shared" si="76"/>
        <v>0</v>
      </c>
      <c r="AX191" s="44">
        <f t="shared" si="76"/>
        <v>0</v>
      </c>
      <c r="AY191" s="44">
        <f t="shared" si="76"/>
        <v>0</v>
      </c>
      <c r="AZ191" s="44">
        <f t="shared" si="76"/>
        <v>0</v>
      </c>
      <c r="BA191" s="44">
        <f t="shared" si="76"/>
        <v>0</v>
      </c>
      <c r="BB191" s="44">
        <f t="shared" si="76"/>
        <v>0</v>
      </c>
      <c r="BC191" s="44">
        <f t="shared" si="76"/>
        <v>0</v>
      </c>
      <c r="BD191" s="44">
        <f t="shared" si="76"/>
        <v>0</v>
      </c>
      <c r="BE191" s="44">
        <f t="shared" si="76"/>
        <v>0</v>
      </c>
      <c r="BF191" s="44">
        <f t="shared" si="76"/>
        <v>0</v>
      </c>
      <c r="BG191" s="44">
        <f t="shared" si="76"/>
        <v>0</v>
      </c>
      <c r="BH191" s="44">
        <f t="shared" si="76"/>
        <v>0</v>
      </c>
      <c r="BL191" s="44">
        <f t="shared" si="74"/>
        <v>3920.8</v>
      </c>
      <c r="BM191" s="44">
        <f>SUMIF($E160:$BH160,BM188,$E191:$BH191)</f>
        <v>3920.8</v>
      </c>
      <c r="BN191" s="44">
        <f>SUMIF($E160:$BH160,BN188,$E191:$BH191)</f>
        <v>0</v>
      </c>
      <c r="BO191" s="44">
        <f>SUMIF($E160:$BH160,BO188,$E191:$BH191)</f>
        <v>0</v>
      </c>
    </row>
    <row r="192" spans="1:67" x14ac:dyDescent="0.2">
      <c r="A192" s="105"/>
      <c r="B192" s="103"/>
      <c r="C192" s="107" t="s">
        <v>43</v>
      </c>
      <c r="D192" s="41"/>
      <c r="E192" s="108">
        <f t="shared" ref="E192:AJ192" si="77">E186*E190</f>
        <v>2.0583333333333318</v>
      </c>
      <c r="F192" s="108">
        <f t="shared" si="77"/>
        <v>0</v>
      </c>
      <c r="G192" s="108">
        <f t="shared" si="77"/>
        <v>0</v>
      </c>
      <c r="H192" s="108">
        <f t="shared" si="77"/>
        <v>0</v>
      </c>
      <c r="I192" s="108">
        <f t="shared" si="77"/>
        <v>0</v>
      </c>
      <c r="J192" s="108">
        <f t="shared" si="77"/>
        <v>0</v>
      </c>
      <c r="K192" s="108">
        <f t="shared" si="77"/>
        <v>0</v>
      </c>
      <c r="L192" s="108">
        <f t="shared" si="77"/>
        <v>0</v>
      </c>
      <c r="M192" s="108">
        <f t="shared" si="77"/>
        <v>0</v>
      </c>
      <c r="N192" s="108">
        <f t="shared" si="77"/>
        <v>0</v>
      </c>
      <c r="O192" s="108">
        <f t="shared" si="77"/>
        <v>0</v>
      </c>
      <c r="P192" s="108">
        <f t="shared" si="77"/>
        <v>0</v>
      </c>
      <c r="Q192" s="108">
        <f t="shared" si="77"/>
        <v>0</v>
      </c>
      <c r="R192" s="108">
        <f t="shared" si="77"/>
        <v>0</v>
      </c>
      <c r="S192" s="108">
        <f t="shared" si="77"/>
        <v>0</v>
      </c>
      <c r="T192" s="108">
        <f t="shared" si="77"/>
        <v>0</v>
      </c>
      <c r="U192" s="108">
        <f t="shared" si="77"/>
        <v>0</v>
      </c>
      <c r="V192" s="108">
        <f t="shared" si="77"/>
        <v>0</v>
      </c>
      <c r="W192" s="108">
        <f t="shared" si="77"/>
        <v>0</v>
      </c>
      <c r="X192" s="108">
        <f t="shared" si="77"/>
        <v>0</v>
      </c>
      <c r="Y192" s="108">
        <f t="shared" si="77"/>
        <v>0</v>
      </c>
      <c r="Z192" s="108">
        <f t="shared" si="77"/>
        <v>0</v>
      </c>
      <c r="AA192" s="108">
        <f t="shared" si="77"/>
        <v>0</v>
      </c>
      <c r="AB192" s="108">
        <f t="shared" si="77"/>
        <v>0</v>
      </c>
      <c r="AC192" s="108">
        <f t="shared" si="77"/>
        <v>0</v>
      </c>
      <c r="AD192" s="108">
        <f t="shared" si="77"/>
        <v>0</v>
      </c>
      <c r="AE192" s="108">
        <f t="shared" si="77"/>
        <v>0</v>
      </c>
      <c r="AF192" s="108">
        <f t="shared" si="77"/>
        <v>0</v>
      </c>
      <c r="AG192" s="108">
        <f t="shared" si="77"/>
        <v>0</v>
      </c>
      <c r="AH192" s="108">
        <f t="shared" si="77"/>
        <v>0</v>
      </c>
      <c r="AI192" s="108">
        <f t="shared" si="77"/>
        <v>0</v>
      </c>
      <c r="AJ192" s="108">
        <f t="shared" si="77"/>
        <v>0</v>
      </c>
      <c r="AK192" s="108">
        <f t="shared" ref="AK192:BH192" si="78">AK186*AK190</f>
        <v>0</v>
      </c>
      <c r="AL192" s="108">
        <f t="shared" si="78"/>
        <v>0</v>
      </c>
      <c r="AM192" s="108">
        <f t="shared" si="78"/>
        <v>0</v>
      </c>
      <c r="AN192" s="108">
        <f t="shared" si="78"/>
        <v>0</v>
      </c>
      <c r="AO192" s="108">
        <f t="shared" si="78"/>
        <v>0</v>
      </c>
      <c r="AP192" s="108">
        <f t="shared" si="78"/>
        <v>0</v>
      </c>
      <c r="AQ192" s="108">
        <f t="shared" si="78"/>
        <v>0</v>
      </c>
      <c r="AR192" s="108">
        <f t="shared" si="78"/>
        <v>0</v>
      </c>
      <c r="AS192" s="108">
        <f t="shared" si="78"/>
        <v>0</v>
      </c>
      <c r="AT192" s="108">
        <f t="shared" si="78"/>
        <v>0</v>
      </c>
      <c r="AU192" s="108">
        <f t="shared" si="78"/>
        <v>0</v>
      </c>
      <c r="AV192" s="108">
        <f t="shared" si="78"/>
        <v>0</v>
      </c>
      <c r="AW192" s="108">
        <f t="shared" si="78"/>
        <v>0</v>
      </c>
      <c r="AX192" s="108">
        <f t="shared" si="78"/>
        <v>0</v>
      </c>
      <c r="AY192" s="108">
        <f t="shared" si="78"/>
        <v>0</v>
      </c>
      <c r="AZ192" s="108">
        <f t="shared" si="78"/>
        <v>0</v>
      </c>
      <c r="BA192" s="108">
        <f t="shared" si="78"/>
        <v>0</v>
      </c>
      <c r="BB192" s="108">
        <f t="shared" si="78"/>
        <v>0</v>
      </c>
      <c r="BC192" s="108">
        <f t="shared" si="78"/>
        <v>0</v>
      </c>
      <c r="BD192" s="108">
        <f t="shared" si="78"/>
        <v>0</v>
      </c>
      <c r="BE192" s="108">
        <f t="shared" si="78"/>
        <v>0</v>
      </c>
      <c r="BF192" s="108">
        <f t="shared" si="78"/>
        <v>0</v>
      </c>
      <c r="BG192" s="108">
        <f t="shared" si="78"/>
        <v>0</v>
      </c>
      <c r="BH192" s="108">
        <f t="shared" si="78"/>
        <v>0</v>
      </c>
      <c r="BL192" s="108">
        <f t="shared" si="74"/>
        <v>2.0583333333333318</v>
      </c>
      <c r="BM192" s="108">
        <f>SUMIF($E160:$BH160,BM188,$E192:$BH192)</f>
        <v>2.0583333333333318</v>
      </c>
      <c r="BN192" s="108">
        <f>SUMIF($E160:$BH160,BN188,$E192:$BH192)</f>
        <v>0</v>
      </c>
      <c r="BO192" s="108">
        <f>SUMIF($E160:$BH160,BO188,$E192:$BH192)</f>
        <v>0</v>
      </c>
    </row>
    <row r="193" spans="1:67" x14ac:dyDescent="0.2">
      <c r="A193" s="105"/>
      <c r="B193" s="106"/>
      <c r="C193" s="107" t="str">
        <f>C187&amp;" per jaar"</f>
        <v>Halte per jaar</v>
      </c>
      <c r="D193" s="41"/>
      <c r="E193" s="44">
        <f t="shared" ref="E193:AJ193" si="79">E187*E190</f>
        <v>260</v>
      </c>
      <c r="F193" s="44">
        <f t="shared" si="79"/>
        <v>0</v>
      </c>
      <c r="G193" s="44">
        <f t="shared" si="79"/>
        <v>0</v>
      </c>
      <c r="H193" s="44">
        <f t="shared" si="79"/>
        <v>0</v>
      </c>
      <c r="I193" s="44">
        <f t="shared" si="79"/>
        <v>0</v>
      </c>
      <c r="J193" s="44">
        <f t="shared" si="79"/>
        <v>0</v>
      </c>
      <c r="K193" s="44">
        <f t="shared" si="79"/>
        <v>0</v>
      </c>
      <c r="L193" s="44">
        <f t="shared" si="79"/>
        <v>0</v>
      </c>
      <c r="M193" s="44">
        <f t="shared" si="79"/>
        <v>0</v>
      </c>
      <c r="N193" s="44">
        <f t="shared" si="79"/>
        <v>0</v>
      </c>
      <c r="O193" s="44">
        <f t="shared" si="79"/>
        <v>0</v>
      </c>
      <c r="P193" s="44">
        <f t="shared" si="79"/>
        <v>0</v>
      </c>
      <c r="Q193" s="44">
        <f t="shared" si="79"/>
        <v>0</v>
      </c>
      <c r="R193" s="44">
        <f t="shared" si="79"/>
        <v>0</v>
      </c>
      <c r="S193" s="44">
        <f t="shared" si="79"/>
        <v>0</v>
      </c>
      <c r="T193" s="44">
        <f t="shared" si="79"/>
        <v>0</v>
      </c>
      <c r="U193" s="44">
        <f t="shared" si="79"/>
        <v>0</v>
      </c>
      <c r="V193" s="44">
        <f t="shared" si="79"/>
        <v>0</v>
      </c>
      <c r="W193" s="44">
        <f t="shared" si="79"/>
        <v>0</v>
      </c>
      <c r="X193" s="44">
        <f t="shared" si="79"/>
        <v>0</v>
      </c>
      <c r="Y193" s="44">
        <f t="shared" si="79"/>
        <v>0</v>
      </c>
      <c r="Z193" s="44">
        <f t="shared" si="79"/>
        <v>0</v>
      </c>
      <c r="AA193" s="44">
        <f t="shared" si="79"/>
        <v>0</v>
      </c>
      <c r="AB193" s="44">
        <f t="shared" si="79"/>
        <v>0</v>
      </c>
      <c r="AC193" s="44">
        <f t="shared" si="79"/>
        <v>0</v>
      </c>
      <c r="AD193" s="44">
        <f t="shared" si="79"/>
        <v>0</v>
      </c>
      <c r="AE193" s="44">
        <f t="shared" si="79"/>
        <v>0</v>
      </c>
      <c r="AF193" s="44">
        <f t="shared" si="79"/>
        <v>0</v>
      </c>
      <c r="AG193" s="44">
        <f t="shared" si="79"/>
        <v>0</v>
      </c>
      <c r="AH193" s="44">
        <f t="shared" si="79"/>
        <v>0</v>
      </c>
      <c r="AI193" s="44">
        <f t="shared" si="79"/>
        <v>0</v>
      </c>
      <c r="AJ193" s="44">
        <f t="shared" si="79"/>
        <v>0</v>
      </c>
      <c r="AK193" s="44">
        <f t="shared" ref="AK193:BH193" si="80">AK187*AK190</f>
        <v>0</v>
      </c>
      <c r="AL193" s="44">
        <f t="shared" si="80"/>
        <v>0</v>
      </c>
      <c r="AM193" s="44">
        <f t="shared" si="80"/>
        <v>0</v>
      </c>
      <c r="AN193" s="44">
        <f t="shared" si="80"/>
        <v>0</v>
      </c>
      <c r="AO193" s="44">
        <f t="shared" si="80"/>
        <v>0</v>
      </c>
      <c r="AP193" s="44">
        <f t="shared" si="80"/>
        <v>0</v>
      </c>
      <c r="AQ193" s="44">
        <f t="shared" si="80"/>
        <v>0</v>
      </c>
      <c r="AR193" s="44">
        <f t="shared" si="80"/>
        <v>0</v>
      </c>
      <c r="AS193" s="44">
        <f t="shared" si="80"/>
        <v>0</v>
      </c>
      <c r="AT193" s="44">
        <f t="shared" si="80"/>
        <v>0</v>
      </c>
      <c r="AU193" s="44">
        <f t="shared" si="80"/>
        <v>0</v>
      </c>
      <c r="AV193" s="44">
        <f t="shared" si="80"/>
        <v>0</v>
      </c>
      <c r="AW193" s="44">
        <f t="shared" si="80"/>
        <v>0</v>
      </c>
      <c r="AX193" s="44">
        <f t="shared" si="80"/>
        <v>0</v>
      </c>
      <c r="AY193" s="44">
        <f t="shared" si="80"/>
        <v>0</v>
      </c>
      <c r="AZ193" s="44">
        <f t="shared" si="80"/>
        <v>0</v>
      </c>
      <c r="BA193" s="44">
        <f t="shared" si="80"/>
        <v>0</v>
      </c>
      <c r="BB193" s="44">
        <f t="shared" si="80"/>
        <v>0</v>
      </c>
      <c r="BC193" s="44">
        <f t="shared" si="80"/>
        <v>0</v>
      </c>
      <c r="BD193" s="44">
        <f t="shared" si="80"/>
        <v>0</v>
      </c>
      <c r="BE193" s="44">
        <f t="shared" si="80"/>
        <v>0</v>
      </c>
      <c r="BF193" s="44">
        <f t="shared" si="80"/>
        <v>0</v>
      </c>
      <c r="BG193" s="44">
        <f t="shared" si="80"/>
        <v>0</v>
      </c>
      <c r="BH193" s="44">
        <f t="shared" si="80"/>
        <v>0</v>
      </c>
      <c r="BL193" s="44">
        <f t="shared" si="74"/>
        <v>260</v>
      </c>
      <c r="BM193" s="44">
        <f>SUMIF($E160:$BH160,BM188,$E193:$BH193)</f>
        <v>260</v>
      </c>
      <c r="BN193" s="44">
        <f>SUMIF($E160:$BH160,BN188,$E193:$BH193)</f>
        <v>0</v>
      </c>
      <c r="BO193" s="44">
        <f>SUMIF($E160:$BH160,BO188,$E193:$BH193)</f>
        <v>0</v>
      </c>
    </row>
    <row r="194" spans="1:67" x14ac:dyDescent="0.2">
      <c r="A194" s="105"/>
      <c r="B194" s="106"/>
      <c r="C194" s="107" t="str">
        <f>C188&amp;" per jaar"</f>
        <v>Basis per jaar</v>
      </c>
      <c r="D194" s="41"/>
      <c r="E194" s="44">
        <f t="shared" ref="E194:AJ194" si="81">E188*E190</f>
        <v>208</v>
      </c>
      <c r="F194" s="44">
        <f t="shared" si="81"/>
        <v>0</v>
      </c>
      <c r="G194" s="44">
        <f t="shared" si="81"/>
        <v>0</v>
      </c>
      <c r="H194" s="44">
        <f t="shared" si="81"/>
        <v>0</v>
      </c>
      <c r="I194" s="44">
        <f t="shared" si="81"/>
        <v>0</v>
      </c>
      <c r="J194" s="44">
        <f t="shared" si="81"/>
        <v>0</v>
      </c>
      <c r="K194" s="44">
        <f t="shared" si="81"/>
        <v>0</v>
      </c>
      <c r="L194" s="44">
        <f t="shared" si="81"/>
        <v>0</v>
      </c>
      <c r="M194" s="44">
        <f t="shared" si="81"/>
        <v>0</v>
      </c>
      <c r="N194" s="44">
        <f t="shared" si="81"/>
        <v>0</v>
      </c>
      <c r="O194" s="44">
        <f t="shared" si="81"/>
        <v>0</v>
      </c>
      <c r="P194" s="44">
        <f t="shared" si="81"/>
        <v>0</v>
      </c>
      <c r="Q194" s="44">
        <f t="shared" si="81"/>
        <v>0</v>
      </c>
      <c r="R194" s="44">
        <f t="shared" si="81"/>
        <v>0</v>
      </c>
      <c r="S194" s="44">
        <f t="shared" si="81"/>
        <v>0</v>
      </c>
      <c r="T194" s="44">
        <f t="shared" si="81"/>
        <v>0</v>
      </c>
      <c r="U194" s="44">
        <f t="shared" si="81"/>
        <v>0</v>
      </c>
      <c r="V194" s="44">
        <f t="shared" si="81"/>
        <v>0</v>
      </c>
      <c r="W194" s="44">
        <f t="shared" si="81"/>
        <v>0</v>
      </c>
      <c r="X194" s="44">
        <f t="shared" si="81"/>
        <v>0</v>
      </c>
      <c r="Y194" s="44">
        <f t="shared" si="81"/>
        <v>0</v>
      </c>
      <c r="Z194" s="44">
        <f t="shared" si="81"/>
        <v>0</v>
      </c>
      <c r="AA194" s="44">
        <f t="shared" si="81"/>
        <v>0</v>
      </c>
      <c r="AB194" s="44">
        <f t="shared" si="81"/>
        <v>0</v>
      </c>
      <c r="AC194" s="44">
        <f t="shared" si="81"/>
        <v>0</v>
      </c>
      <c r="AD194" s="44">
        <f t="shared" si="81"/>
        <v>0</v>
      </c>
      <c r="AE194" s="44">
        <f t="shared" si="81"/>
        <v>0</v>
      </c>
      <c r="AF194" s="44">
        <f t="shared" si="81"/>
        <v>0</v>
      </c>
      <c r="AG194" s="44">
        <f t="shared" si="81"/>
        <v>0</v>
      </c>
      <c r="AH194" s="44">
        <f t="shared" si="81"/>
        <v>0</v>
      </c>
      <c r="AI194" s="44">
        <f t="shared" si="81"/>
        <v>0</v>
      </c>
      <c r="AJ194" s="44">
        <f t="shared" si="81"/>
        <v>0</v>
      </c>
      <c r="AK194" s="44">
        <f t="shared" ref="AK194:BH194" si="82">AK188*AK190</f>
        <v>0</v>
      </c>
      <c r="AL194" s="44">
        <f t="shared" si="82"/>
        <v>0</v>
      </c>
      <c r="AM194" s="44">
        <f t="shared" si="82"/>
        <v>0</v>
      </c>
      <c r="AN194" s="44">
        <f t="shared" si="82"/>
        <v>0</v>
      </c>
      <c r="AO194" s="44">
        <f t="shared" si="82"/>
        <v>0</v>
      </c>
      <c r="AP194" s="44">
        <f t="shared" si="82"/>
        <v>0</v>
      </c>
      <c r="AQ194" s="44">
        <f t="shared" si="82"/>
        <v>0</v>
      </c>
      <c r="AR194" s="44">
        <f t="shared" si="82"/>
        <v>0</v>
      </c>
      <c r="AS194" s="44">
        <f t="shared" si="82"/>
        <v>0</v>
      </c>
      <c r="AT194" s="44">
        <f t="shared" si="82"/>
        <v>0</v>
      </c>
      <c r="AU194" s="44">
        <f t="shared" si="82"/>
        <v>0</v>
      </c>
      <c r="AV194" s="44">
        <f t="shared" si="82"/>
        <v>0</v>
      </c>
      <c r="AW194" s="44">
        <f t="shared" si="82"/>
        <v>0</v>
      </c>
      <c r="AX194" s="44">
        <f t="shared" si="82"/>
        <v>0</v>
      </c>
      <c r="AY194" s="44">
        <f t="shared" si="82"/>
        <v>0</v>
      </c>
      <c r="AZ194" s="44">
        <f t="shared" si="82"/>
        <v>0</v>
      </c>
      <c r="BA194" s="44">
        <f t="shared" si="82"/>
        <v>0</v>
      </c>
      <c r="BB194" s="44">
        <f t="shared" si="82"/>
        <v>0</v>
      </c>
      <c r="BC194" s="44">
        <f t="shared" si="82"/>
        <v>0</v>
      </c>
      <c r="BD194" s="44">
        <f t="shared" si="82"/>
        <v>0</v>
      </c>
      <c r="BE194" s="44">
        <f t="shared" si="82"/>
        <v>0</v>
      </c>
      <c r="BF194" s="44">
        <f t="shared" si="82"/>
        <v>0</v>
      </c>
      <c r="BG194" s="44">
        <f t="shared" si="82"/>
        <v>0</v>
      </c>
      <c r="BH194" s="44">
        <f t="shared" si="82"/>
        <v>0</v>
      </c>
      <c r="BL194" s="44">
        <f t="shared" si="74"/>
        <v>208</v>
      </c>
      <c r="BM194" s="44">
        <f>SUMIF($E160:$BH160,BM188,$E194:$BH194)</f>
        <v>208</v>
      </c>
      <c r="BN194" s="44">
        <f>SUMIF($E160:$BH160,BN188,$E194:$BH194)</f>
        <v>0</v>
      </c>
      <c r="BO194" s="44">
        <f>SUMIF($E160:$BH160,BO188,$E194:$BH194)</f>
        <v>0</v>
      </c>
    </row>
    <row r="195" spans="1:67" x14ac:dyDescent="0.2">
      <c r="A195" s="105"/>
      <c r="B195" s="106"/>
      <c r="C195" s="107" t="str">
        <f>C189&amp;" per jaar"</f>
        <v>Mega per jaar</v>
      </c>
      <c r="D195" s="41"/>
      <c r="E195" s="44">
        <f t="shared" ref="E195:AJ195" si="83">E189*E190</f>
        <v>52</v>
      </c>
      <c r="F195" s="44">
        <f t="shared" si="83"/>
        <v>0</v>
      </c>
      <c r="G195" s="44">
        <f t="shared" si="83"/>
        <v>0</v>
      </c>
      <c r="H195" s="44">
        <f t="shared" si="83"/>
        <v>0</v>
      </c>
      <c r="I195" s="44">
        <f t="shared" si="83"/>
        <v>0</v>
      </c>
      <c r="J195" s="44">
        <f t="shared" si="83"/>
        <v>0</v>
      </c>
      <c r="K195" s="44">
        <f t="shared" si="83"/>
        <v>0</v>
      </c>
      <c r="L195" s="44">
        <f t="shared" si="83"/>
        <v>0</v>
      </c>
      <c r="M195" s="44">
        <f t="shared" si="83"/>
        <v>0</v>
      </c>
      <c r="N195" s="44">
        <f t="shared" si="83"/>
        <v>0</v>
      </c>
      <c r="O195" s="44">
        <f t="shared" si="83"/>
        <v>0</v>
      </c>
      <c r="P195" s="44">
        <f t="shared" si="83"/>
        <v>0</v>
      </c>
      <c r="Q195" s="44">
        <f t="shared" si="83"/>
        <v>0</v>
      </c>
      <c r="R195" s="44">
        <f t="shared" si="83"/>
        <v>0</v>
      </c>
      <c r="S195" s="44">
        <f t="shared" si="83"/>
        <v>0</v>
      </c>
      <c r="T195" s="44">
        <f t="shared" si="83"/>
        <v>0</v>
      </c>
      <c r="U195" s="44">
        <f t="shared" si="83"/>
        <v>0</v>
      </c>
      <c r="V195" s="44">
        <f t="shared" si="83"/>
        <v>0</v>
      </c>
      <c r="W195" s="44">
        <f t="shared" si="83"/>
        <v>0</v>
      </c>
      <c r="X195" s="44">
        <f t="shared" si="83"/>
        <v>0</v>
      </c>
      <c r="Y195" s="44">
        <f t="shared" si="83"/>
        <v>0</v>
      </c>
      <c r="Z195" s="44">
        <f t="shared" si="83"/>
        <v>0</v>
      </c>
      <c r="AA195" s="44">
        <f t="shared" si="83"/>
        <v>0</v>
      </c>
      <c r="AB195" s="44">
        <f t="shared" si="83"/>
        <v>0</v>
      </c>
      <c r="AC195" s="44">
        <f t="shared" si="83"/>
        <v>0</v>
      </c>
      <c r="AD195" s="44">
        <f t="shared" si="83"/>
        <v>0</v>
      </c>
      <c r="AE195" s="44">
        <f t="shared" si="83"/>
        <v>0</v>
      </c>
      <c r="AF195" s="44">
        <f t="shared" si="83"/>
        <v>0</v>
      </c>
      <c r="AG195" s="44">
        <f t="shared" si="83"/>
        <v>0</v>
      </c>
      <c r="AH195" s="44">
        <f t="shared" si="83"/>
        <v>0</v>
      </c>
      <c r="AI195" s="44">
        <f t="shared" si="83"/>
        <v>0</v>
      </c>
      <c r="AJ195" s="44">
        <f t="shared" si="83"/>
        <v>0</v>
      </c>
      <c r="AK195" s="44">
        <f t="shared" ref="AK195:BH195" si="84">AK189*AK190</f>
        <v>0</v>
      </c>
      <c r="AL195" s="44">
        <f t="shared" si="84"/>
        <v>0</v>
      </c>
      <c r="AM195" s="44">
        <f t="shared" si="84"/>
        <v>0</v>
      </c>
      <c r="AN195" s="44">
        <f t="shared" si="84"/>
        <v>0</v>
      </c>
      <c r="AO195" s="44">
        <f t="shared" si="84"/>
        <v>0</v>
      </c>
      <c r="AP195" s="44">
        <f t="shared" si="84"/>
        <v>0</v>
      </c>
      <c r="AQ195" s="44">
        <f t="shared" si="84"/>
        <v>0</v>
      </c>
      <c r="AR195" s="44">
        <f t="shared" si="84"/>
        <v>0</v>
      </c>
      <c r="AS195" s="44">
        <f t="shared" si="84"/>
        <v>0</v>
      </c>
      <c r="AT195" s="44">
        <f t="shared" si="84"/>
        <v>0</v>
      </c>
      <c r="AU195" s="44">
        <f t="shared" si="84"/>
        <v>0</v>
      </c>
      <c r="AV195" s="44">
        <f t="shared" si="84"/>
        <v>0</v>
      </c>
      <c r="AW195" s="44">
        <f t="shared" si="84"/>
        <v>0</v>
      </c>
      <c r="AX195" s="44">
        <f t="shared" si="84"/>
        <v>0</v>
      </c>
      <c r="AY195" s="44">
        <f t="shared" si="84"/>
        <v>0</v>
      </c>
      <c r="AZ195" s="44">
        <f t="shared" si="84"/>
        <v>0</v>
      </c>
      <c r="BA195" s="44">
        <f t="shared" si="84"/>
        <v>0</v>
      </c>
      <c r="BB195" s="44">
        <f t="shared" si="84"/>
        <v>0</v>
      </c>
      <c r="BC195" s="44">
        <f t="shared" si="84"/>
        <v>0</v>
      </c>
      <c r="BD195" s="44">
        <f t="shared" si="84"/>
        <v>0</v>
      </c>
      <c r="BE195" s="44">
        <f t="shared" si="84"/>
        <v>0</v>
      </c>
      <c r="BF195" s="44">
        <f t="shared" si="84"/>
        <v>0</v>
      </c>
      <c r="BG195" s="44">
        <f t="shared" si="84"/>
        <v>0</v>
      </c>
      <c r="BH195" s="44">
        <f t="shared" si="84"/>
        <v>0</v>
      </c>
      <c r="BL195" s="44">
        <f t="shared" si="74"/>
        <v>52</v>
      </c>
      <c r="BM195" s="44">
        <f>SUMIF($E160:$BH160,BM188,$E195:$BH195)</f>
        <v>52</v>
      </c>
      <c r="BN195" s="44">
        <f>SUMIF($E160:$BH160,BN188,$E195:$BH195)</f>
        <v>0</v>
      </c>
      <c r="BO195" s="44">
        <f>SUMIF($E160:$BH160,BO188,$E195:$BH195)</f>
        <v>0</v>
      </c>
    </row>
    <row r="196" spans="1:67" x14ac:dyDescent="0.2">
      <c r="B196" s="49"/>
      <c r="C196" s="46"/>
      <c r="D196" s="58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  <c r="AA196" s="109"/>
      <c r="AB196" s="109"/>
      <c r="AC196" s="109"/>
      <c r="AD196" s="109"/>
      <c r="AE196" s="109"/>
      <c r="AF196" s="109"/>
      <c r="AG196" s="109"/>
      <c r="AH196" s="109"/>
      <c r="AI196" s="109"/>
      <c r="AJ196" s="109"/>
      <c r="AK196" s="109"/>
      <c r="AL196" s="109"/>
      <c r="AM196" s="109"/>
      <c r="AN196" s="109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109"/>
      <c r="BE196" s="109"/>
      <c r="BF196" s="109"/>
      <c r="BG196" s="109"/>
      <c r="BH196" s="109"/>
    </row>
    <row r="197" spans="1:67" ht="13.8" x14ac:dyDescent="0.2">
      <c r="A197" s="7" t="s">
        <v>77</v>
      </c>
      <c r="B197" s="51"/>
      <c r="C197" s="8"/>
      <c r="D197" s="8"/>
      <c r="F197" s="10"/>
      <c r="G197" s="5"/>
      <c r="N197" s="4"/>
      <c r="Z197" s="12"/>
      <c r="AA197" s="12"/>
      <c r="AB197" s="6"/>
      <c r="AC197" s="6"/>
      <c r="AD197" s="12"/>
      <c r="AE197" s="12"/>
      <c r="AF197" s="6"/>
      <c r="AV197" s="6"/>
    </row>
    <row r="198" spans="1:67" x14ac:dyDescent="0.2">
      <c r="A198" s="14"/>
      <c r="B198" s="13"/>
      <c r="C198" s="14"/>
      <c r="D198" s="14"/>
      <c r="E198" s="52"/>
      <c r="F198" s="10"/>
      <c r="G198" s="10"/>
      <c r="H198" s="10"/>
      <c r="I198" s="10"/>
      <c r="J198" s="15"/>
      <c r="K198" s="15"/>
      <c r="L198" s="15"/>
      <c r="M198" s="53"/>
      <c r="N198" s="10"/>
      <c r="O198" s="10"/>
      <c r="S198" s="10"/>
      <c r="W198" s="10"/>
      <c r="AA198" s="10"/>
      <c r="AB198" s="6"/>
      <c r="AC198" s="6"/>
      <c r="AD198" s="6"/>
      <c r="AE198" s="10"/>
      <c r="AF198" s="6"/>
      <c r="AG198" s="6"/>
      <c r="AH198" s="6"/>
      <c r="AI198" s="10"/>
      <c r="AJ198" s="6"/>
      <c r="AK198" s="6"/>
      <c r="AL198" s="6"/>
      <c r="AM198" s="6"/>
      <c r="AN198" s="10"/>
      <c r="AO198" s="6"/>
      <c r="AP198" s="6"/>
      <c r="AQ198" s="6"/>
      <c r="AR198" s="6"/>
      <c r="AS198" s="6"/>
      <c r="AT198" s="10"/>
      <c r="AU198" s="6"/>
      <c r="AZ198" s="6"/>
    </row>
    <row r="199" spans="1:67" x14ac:dyDescent="0.2">
      <c r="A199" s="34"/>
      <c r="D199" s="28"/>
      <c r="E199" s="200" t="s">
        <v>78</v>
      </c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  <c r="AA199" s="200"/>
      <c r="AB199" s="200"/>
      <c r="AC199" s="200"/>
      <c r="AD199" s="200"/>
      <c r="AE199" s="200"/>
      <c r="AF199" s="200"/>
      <c r="AG199" s="200"/>
      <c r="AH199" s="200"/>
      <c r="AI199" s="200"/>
      <c r="AJ199" s="200"/>
      <c r="AK199" s="200"/>
      <c r="AL199" s="200"/>
      <c r="AM199" s="200"/>
      <c r="AN199" s="200"/>
      <c r="AO199" s="200"/>
      <c r="AP199" s="200"/>
      <c r="AQ199" s="200"/>
      <c r="AR199" s="200"/>
      <c r="AS199" s="200"/>
      <c r="AT199" s="200"/>
      <c r="AU199" s="200"/>
      <c r="AV199" s="200"/>
      <c r="AW199" s="200"/>
      <c r="AX199" s="200"/>
      <c r="AY199" s="200"/>
      <c r="AZ199" s="200"/>
      <c r="BA199" s="200"/>
      <c r="BB199" s="200"/>
      <c r="BC199" s="200"/>
      <c r="BD199" s="200"/>
      <c r="BE199" s="200"/>
      <c r="BF199" s="200"/>
      <c r="BG199" s="200"/>
      <c r="BH199" s="200"/>
    </row>
    <row r="200" spans="1:67" ht="13.2" x14ac:dyDescent="0.25">
      <c r="A200" s="19" t="s">
        <v>0</v>
      </c>
      <c r="B200" s="20" t="s">
        <v>1</v>
      </c>
      <c r="C200" s="21" t="s">
        <v>2</v>
      </c>
      <c r="D200" s="55"/>
      <c r="E200" s="198">
        <v>8026</v>
      </c>
      <c r="F200" s="198"/>
      <c r="G200" s="198"/>
      <c r="H200" s="198"/>
      <c r="I200" s="198"/>
      <c r="J200" s="198"/>
      <c r="K200" s="198"/>
      <c r="L200" s="198"/>
      <c r="M200" s="198"/>
      <c r="N200" s="198"/>
      <c r="O200" s="198"/>
      <c r="P200" s="198"/>
      <c r="Q200" s="198"/>
      <c r="R200" s="198"/>
      <c r="S200" s="198"/>
      <c r="T200" s="198"/>
      <c r="U200" s="198"/>
      <c r="V200" s="198"/>
      <c r="W200" s="198"/>
      <c r="X200" s="198"/>
      <c r="Y200" s="198"/>
      <c r="Z200" s="198"/>
      <c r="AA200" s="198"/>
      <c r="AB200" s="198"/>
      <c r="AC200" s="198"/>
      <c r="AD200" s="198"/>
      <c r="AE200" s="198"/>
      <c r="AF200" s="198"/>
      <c r="AG200" s="198"/>
      <c r="AH200" s="198"/>
      <c r="AI200" s="198"/>
      <c r="AJ200" s="198"/>
      <c r="AK200" s="198"/>
      <c r="AL200" s="198"/>
      <c r="AM200" s="198"/>
      <c r="AN200" s="198"/>
      <c r="AO200" s="198"/>
      <c r="AP200" s="198"/>
      <c r="AQ200" s="198"/>
      <c r="AR200" s="198"/>
      <c r="AS200" s="198"/>
      <c r="AT200" s="198"/>
      <c r="AU200" s="201"/>
      <c r="AV200" s="201"/>
      <c r="AW200" s="201"/>
      <c r="AX200" s="201"/>
      <c r="AY200" s="201"/>
      <c r="AZ200" s="201"/>
      <c r="BA200" s="201"/>
      <c r="BB200" s="201"/>
      <c r="BC200" s="201"/>
      <c r="BD200" s="201"/>
      <c r="BE200" s="201"/>
      <c r="BF200" s="201"/>
      <c r="BG200" s="201"/>
      <c r="BH200" s="201"/>
      <c r="BJ200" s="119" t="s">
        <v>48</v>
      </c>
    </row>
    <row r="201" spans="1:67" ht="13.2" x14ac:dyDescent="0.25">
      <c r="A201" s="19" t="s">
        <v>3</v>
      </c>
      <c r="B201" s="24"/>
      <c r="C201" s="21" t="s">
        <v>4</v>
      </c>
      <c r="D201" s="22"/>
      <c r="E201" s="141" t="s">
        <v>15</v>
      </c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  <c r="AU201" s="141"/>
      <c r="AV201" s="141"/>
      <c r="AW201" s="141"/>
      <c r="AX201" s="141"/>
      <c r="AY201" s="141"/>
      <c r="AZ201" s="141"/>
      <c r="BA201" s="141"/>
      <c r="BB201" s="141"/>
      <c r="BC201" s="141"/>
      <c r="BD201" s="141"/>
      <c r="BE201" s="141"/>
      <c r="BF201" s="141"/>
      <c r="BG201" s="141"/>
      <c r="BH201" s="141"/>
      <c r="BJ201" s="64"/>
    </row>
    <row r="202" spans="1:67" ht="13.2" x14ac:dyDescent="0.25">
      <c r="A202" s="25">
        <v>0</v>
      </c>
      <c r="B202" s="76" t="s">
        <v>57</v>
      </c>
      <c r="C202" s="17"/>
      <c r="D202" s="26" t="s">
        <v>7</v>
      </c>
      <c r="E202" s="93">
        <v>0.27847222222222223</v>
      </c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139"/>
      <c r="AZ202" s="139"/>
      <c r="BA202" s="93"/>
      <c r="BB202" s="93"/>
      <c r="BC202" s="93"/>
      <c r="BD202" s="93"/>
      <c r="BE202" s="93"/>
      <c r="BF202" s="93"/>
      <c r="BG202" s="93"/>
      <c r="BH202" s="93"/>
      <c r="BJ202" s="116">
        <v>1</v>
      </c>
    </row>
    <row r="203" spans="1:67" ht="13.2" x14ac:dyDescent="0.25">
      <c r="A203" s="29">
        <v>5.3</v>
      </c>
      <c r="B203" s="13" t="s">
        <v>58</v>
      </c>
      <c r="C203" s="30" t="s">
        <v>46</v>
      </c>
      <c r="D203" s="31" t="s">
        <v>9</v>
      </c>
      <c r="E203" s="90">
        <v>0.28125</v>
      </c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  <c r="AM203" s="93"/>
      <c r="AN203" s="90"/>
      <c r="AO203" s="90"/>
      <c r="AP203" s="90"/>
      <c r="AQ203" s="90"/>
      <c r="AR203" s="90"/>
      <c r="AS203" s="90"/>
      <c r="AT203" s="90"/>
      <c r="AU203" s="90"/>
      <c r="AV203" s="90"/>
      <c r="AW203" s="90"/>
      <c r="AX203" s="90"/>
      <c r="AY203" s="138"/>
      <c r="AZ203" s="138"/>
      <c r="BA203" s="90"/>
      <c r="BB203" s="90"/>
      <c r="BC203" s="90"/>
      <c r="BD203" s="90"/>
      <c r="BE203" s="90"/>
      <c r="BF203" s="90"/>
      <c r="BG203" s="90"/>
      <c r="BH203" s="90"/>
      <c r="BJ203" s="117">
        <v>1</v>
      </c>
    </row>
    <row r="204" spans="1:67" ht="13.2" x14ac:dyDescent="0.25">
      <c r="A204" s="27">
        <v>5.3</v>
      </c>
      <c r="B204" s="8" t="s">
        <v>58</v>
      </c>
      <c r="C204" s="7"/>
      <c r="D204" s="28" t="s">
        <v>7</v>
      </c>
      <c r="E204" s="93">
        <v>0.28125</v>
      </c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139"/>
      <c r="AZ204" s="139"/>
      <c r="BA204" s="93"/>
      <c r="BB204" s="93"/>
      <c r="BC204" s="93"/>
      <c r="BD204" s="93"/>
      <c r="BE204" s="93"/>
      <c r="BF204" s="93"/>
      <c r="BG204" s="93"/>
      <c r="BH204" s="93"/>
      <c r="BJ204" s="117">
        <v>1</v>
      </c>
    </row>
    <row r="205" spans="1:67" ht="13.2" x14ac:dyDescent="0.25">
      <c r="A205" s="29">
        <v>9.1</v>
      </c>
      <c r="B205" s="13" t="s">
        <v>59</v>
      </c>
      <c r="C205" s="30" t="s">
        <v>46</v>
      </c>
      <c r="D205" s="31" t="s">
        <v>9</v>
      </c>
      <c r="E205" s="90">
        <v>0.28402777777777777</v>
      </c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  <c r="AM205" s="93"/>
      <c r="AN205" s="90"/>
      <c r="AO205" s="90"/>
      <c r="AP205" s="90"/>
      <c r="AQ205" s="90"/>
      <c r="AR205" s="90"/>
      <c r="AS205" s="90"/>
      <c r="AT205" s="90"/>
      <c r="AU205" s="90"/>
      <c r="AV205" s="90"/>
      <c r="AW205" s="90"/>
      <c r="AX205" s="90"/>
      <c r="AY205" s="138"/>
      <c r="AZ205" s="138"/>
      <c r="BA205" s="90"/>
      <c r="BB205" s="90"/>
      <c r="BC205" s="90"/>
      <c r="BD205" s="90"/>
      <c r="BE205" s="90"/>
      <c r="BF205" s="90"/>
      <c r="BG205" s="90"/>
      <c r="BH205" s="90"/>
      <c r="BJ205" s="117">
        <v>1</v>
      </c>
    </row>
    <row r="206" spans="1:67" ht="13.2" x14ac:dyDescent="0.25">
      <c r="A206" s="27">
        <v>9.1</v>
      </c>
      <c r="B206" s="8" t="s">
        <v>59</v>
      </c>
      <c r="C206" s="7"/>
      <c r="D206" s="28" t="s">
        <v>7</v>
      </c>
      <c r="E206" s="93">
        <v>0.28472222222222221</v>
      </c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139"/>
      <c r="AZ206" s="139"/>
      <c r="BA206" s="93"/>
      <c r="BB206" s="93"/>
      <c r="BC206" s="93"/>
      <c r="BD206" s="93"/>
      <c r="BE206" s="93"/>
      <c r="BF206" s="93"/>
      <c r="BG206" s="93"/>
      <c r="BH206" s="93"/>
      <c r="BJ206" s="117">
        <v>1</v>
      </c>
    </row>
    <row r="207" spans="1:67" ht="13.2" x14ac:dyDescent="0.25">
      <c r="A207" s="27">
        <v>16.2</v>
      </c>
      <c r="B207" s="8" t="s">
        <v>60</v>
      </c>
      <c r="C207" s="7" t="s">
        <v>46</v>
      </c>
      <c r="D207" s="28"/>
      <c r="E207" s="86">
        <v>0.28819444444444448</v>
      </c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6"/>
      <c r="W207" s="86"/>
      <c r="X207" s="86"/>
      <c r="Y207" s="86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6"/>
      <c r="AK207" s="86"/>
      <c r="AL207" s="86"/>
      <c r="AM207" s="93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6"/>
      <c r="AY207" s="140"/>
      <c r="AZ207" s="140"/>
      <c r="BA207" s="86"/>
      <c r="BB207" s="86"/>
      <c r="BC207" s="86"/>
      <c r="BD207" s="86"/>
      <c r="BE207" s="86"/>
      <c r="BF207" s="86"/>
      <c r="BG207" s="86"/>
      <c r="BH207" s="86"/>
      <c r="BJ207" s="117">
        <v>1</v>
      </c>
    </row>
    <row r="208" spans="1:67" ht="13.2" x14ac:dyDescent="0.25">
      <c r="A208" s="29">
        <v>20</v>
      </c>
      <c r="B208" s="13" t="s">
        <v>61</v>
      </c>
      <c r="C208" s="30" t="s">
        <v>41</v>
      </c>
      <c r="D208" s="31" t="s">
        <v>9</v>
      </c>
      <c r="E208" s="90">
        <v>0.29097222222222224</v>
      </c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  <c r="AM208" s="93"/>
      <c r="AN208" s="90"/>
      <c r="AO208" s="90"/>
      <c r="AP208" s="90"/>
      <c r="AQ208" s="90"/>
      <c r="AR208" s="90"/>
      <c r="AS208" s="90"/>
      <c r="AT208" s="90"/>
      <c r="AU208" s="90"/>
      <c r="AV208" s="90"/>
      <c r="AW208" s="90"/>
      <c r="AX208" s="90"/>
      <c r="AY208" s="138"/>
      <c r="AZ208" s="138"/>
      <c r="BA208" s="90"/>
      <c r="BB208" s="90"/>
      <c r="BC208" s="90"/>
      <c r="BD208" s="90"/>
      <c r="BE208" s="90"/>
      <c r="BF208" s="90"/>
      <c r="BG208" s="90"/>
      <c r="BH208" s="90"/>
      <c r="BJ208" s="117">
        <v>1</v>
      </c>
    </row>
    <row r="209" spans="1:62" ht="13.2" x14ac:dyDescent="0.25">
      <c r="A209" s="27">
        <v>20</v>
      </c>
      <c r="B209" s="8" t="s">
        <v>61</v>
      </c>
      <c r="C209" s="7"/>
      <c r="D209" s="28" t="s">
        <v>7</v>
      </c>
      <c r="E209" s="93">
        <v>0.29166666666666669</v>
      </c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139"/>
      <c r="AZ209" s="139"/>
      <c r="BA209" s="93"/>
      <c r="BB209" s="93"/>
      <c r="BC209" s="93"/>
      <c r="BD209" s="93"/>
      <c r="BE209" s="93"/>
      <c r="BF209" s="93"/>
      <c r="BG209" s="93"/>
      <c r="BH209" s="93"/>
      <c r="BJ209" s="117">
        <v>1</v>
      </c>
    </row>
    <row r="210" spans="1:62" ht="13.2" x14ac:dyDescent="0.25">
      <c r="A210" s="29">
        <v>27.5</v>
      </c>
      <c r="B210" s="13" t="s">
        <v>56</v>
      </c>
      <c r="C210" s="30" t="s">
        <v>46</v>
      </c>
      <c r="D210" s="31" t="s">
        <v>9</v>
      </c>
      <c r="E210" s="90">
        <v>0.29583333333333334</v>
      </c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  <c r="AM210" s="93"/>
      <c r="AN210" s="90"/>
      <c r="AO210" s="90"/>
      <c r="AP210" s="90"/>
      <c r="AQ210" s="90"/>
      <c r="AR210" s="90"/>
      <c r="AS210" s="90"/>
      <c r="AT210" s="90"/>
      <c r="AU210" s="90"/>
      <c r="AV210" s="90"/>
      <c r="AW210" s="90"/>
      <c r="AX210" s="90"/>
      <c r="AY210" s="138"/>
      <c r="AZ210" s="138"/>
      <c r="BA210" s="90"/>
      <c r="BB210" s="90"/>
      <c r="BC210" s="90"/>
      <c r="BD210" s="90"/>
      <c r="BE210" s="90"/>
      <c r="BF210" s="90"/>
      <c r="BG210" s="90"/>
      <c r="BH210" s="90"/>
      <c r="BJ210" s="117">
        <v>1</v>
      </c>
    </row>
    <row r="211" spans="1:62" ht="13.2" x14ac:dyDescent="0.25">
      <c r="A211" s="27">
        <v>27.5</v>
      </c>
      <c r="B211" s="8" t="s">
        <v>56</v>
      </c>
      <c r="C211" s="7"/>
      <c r="D211" s="28" t="s">
        <v>7</v>
      </c>
      <c r="E211" s="93">
        <v>0.29583333333333334</v>
      </c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139"/>
      <c r="AZ211" s="139"/>
      <c r="BA211" s="93"/>
      <c r="BB211" s="93"/>
      <c r="BC211" s="93"/>
      <c r="BD211" s="93"/>
      <c r="BE211" s="93"/>
      <c r="BF211" s="93"/>
      <c r="BG211" s="93"/>
      <c r="BH211" s="93"/>
      <c r="BJ211" s="117">
        <v>1</v>
      </c>
    </row>
    <row r="212" spans="1:62" ht="13.2" x14ac:dyDescent="0.25">
      <c r="A212" s="27">
        <v>33.1</v>
      </c>
      <c r="B212" s="8" t="s">
        <v>31</v>
      </c>
      <c r="C212" s="7" t="s">
        <v>41</v>
      </c>
      <c r="D212" s="28"/>
      <c r="E212" s="86">
        <v>0.29861111111111116</v>
      </c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93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140"/>
      <c r="AZ212" s="140"/>
      <c r="BA212" s="86"/>
      <c r="BB212" s="86"/>
      <c r="BC212" s="86"/>
      <c r="BD212" s="86"/>
      <c r="BE212" s="86"/>
      <c r="BF212" s="86"/>
      <c r="BG212" s="86"/>
      <c r="BH212" s="86"/>
      <c r="BJ212" s="117">
        <v>1</v>
      </c>
    </row>
    <row r="213" spans="1:62" ht="13.2" x14ac:dyDescent="0.25">
      <c r="A213" s="29">
        <v>41.5</v>
      </c>
      <c r="B213" s="13" t="s">
        <v>32</v>
      </c>
      <c r="C213" s="30" t="s">
        <v>46</v>
      </c>
      <c r="D213" s="31" t="s">
        <v>9</v>
      </c>
      <c r="E213" s="90">
        <v>0.30277777777777781</v>
      </c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3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138"/>
      <c r="AZ213" s="138"/>
      <c r="BA213" s="90"/>
      <c r="BB213" s="90"/>
      <c r="BC213" s="90"/>
      <c r="BD213" s="90"/>
      <c r="BE213" s="90"/>
      <c r="BF213" s="90"/>
      <c r="BG213" s="90"/>
      <c r="BH213" s="90"/>
      <c r="BJ213" s="117">
        <v>1</v>
      </c>
    </row>
    <row r="214" spans="1:62" ht="13.2" x14ac:dyDescent="0.25">
      <c r="A214" s="27">
        <v>41.5</v>
      </c>
      <c r="B214" s="8" t="s">
        <v>32</v>
      </c>
      <c r="C214" s="7"/>
      <c r="D214" s="28" t="s">
        <v>7</v>
      </c>
      <c r="E214" s="93">
        <v>0.30277777777777781</v>
      </c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139"/>
      <c r="AZ214" s="139"/>
      <c r="BA214" s="93"/>
      <c r="BB214" s="93"/>
      <c r="BC214" s="93"/>
      <c r="BD214" s="93"/>
      <c r="BE214" s="93"/>
      <c r="BF214" s="93"/>
      <c r="BG214" s="93"/>
      <c r="BH214" s="93"/>
      <c r="BJ214" s="117">
        <v>1</v>
      </c>
    </row>
    <row r="215" spans="1:62" ht="13.2" x14ac:dyDescent="0.25">
      <c r="A215" s="29">
        <v>52.3</v>
      </c>
      <c r="B215" s="13" t="s">
        <v>55</v>
      </c>
      <c r="C215" s="30" t="s">
        <v>41</v>
      </c>
      <c r="D215" s="31" t="s">
        <v>9</v>
      </c>
      <c r="E215" s="90">
        <v>0.30763888888888891</v>
      </c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  <c r="AM215" s="93"/>
      <c r="AN215" s="90"/>
      <c r="AO215" s="90"/>
      <c r="AP215" s="90"/>
      <c r="AQ215" s="90"/>
      <c r="AR215" s="90"/>
      <c r="AS215" s="90"/>
      <c r="AT215" s="90"/>
      <c r="AU215" s="90"/>
      <c r="AV215" s="90"/>
      <c r="AW215" s="90"/>
      <c r="AX215" s="90"/>
      <c r="AY215" s="138"/>
      <c r="AZ215" s="138"/>
      <c r="BA215" s="90"/>
      <c r="BB215" s="90"/>
      <c r="BC215" s="90"/>
      <c r="BD215" s="90"/>
      <c r="BE215" s="90"/>
      <c r="BF215" s="90"/>
      <c r="BG215" s="90"/>
      <c r="BH215" s="90"/>
      <c r="BJ215" s="117">
        <v>1</v>
      </c>
    </row>
    <row r="216" spans="1:62" ht="13.2" x14ac:dyDescent="0.25">
      <c r="A216" s="27">
        <v>52.3</v>
      </c>
      <c r="B216" s="8" t="s">
        <v>55</v>
      </c>
      <c r="C216" s="7"/>
      <c r="D216" s="5" t="s">
        <v>7</v>
      </c>
      <c r="E216" s="93">
        <v>0.30763888888888891</v>
      </c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139"/>
      <c r="AZ216" s="139"/>
      <c r="BA216" s="93"/>
      <c r="BB216" s="93"/>
      <c r="BC216" s="93"/>
      <c r="BD216" s="93"/>
      <c r="BE216" s="93"/>
      <c r="BF216" s="93"/>
      <c r="BG216" s="93"/>
      <c r="BH216" s="93"/>
      <c r="BJ216" s="117">
        <v>1</v>
      </c>
    </row>
    <row r="217" spans="1:62" ht="13.2" x14ac:dyDescent="0.25">
      <c r="A217" s="29">
        <v>63.3</v>
      </c>
      <c r="B217" s="13" t="s">
        <v>54</v>
      </c>
      <c r="C217" s="30" t="s">
        <v>41</v>
      </c>
      <c r="D217" s="14" t="s">
        <v>9</v>
      </c>
      <c r="E217" s="90">
        <v>0.3125</v>
      </c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  <c r="AK217" s="90"/>
      <c r="AL217" s="90"/>
      <c r="AM217" s="93"/>
      <c r="AN217" s="90"/>
      <c r="AO217" s="90"/>
      <c r="AP217" s="90"/>
      <c r="AQ217" s="90"/>
      <c r="AR217" s="90"/>
      <c r="AS217" s="90"/>
      <c r="AT217" s="90"/>
      <c r="AU217" s="90"/>
      <c r="AV217" s="90"/>
      <c r="AW217" s="90"/>
      <c r="AX217" s="90"/>
      <c r="AY217" s="138"/>
      <c r="AZ217" s="138"/>
      <c r="BA217" s="90"/>
      <c r="BB217" s="90"/>
      <c r="BC217" s="90"/>
      <c r="BD217" s="90"/>
      <c r="BE217" s="90"/>
      <c r="BF217" s="90"/>
      <c r="BG217" s="90"/>
      <c r="BH217" s="90"/>
      <c r="BJ217" s="117">
        <v>1</v>
      </c>
    </row>
    <row r="218" spans="1:62" ht="13.2" x14ac:dyDescent="0.25">
      <c r="A218" s="27">
        <v>63.3</v>
      </c>
      <c r="B218" s="8" t="s">
        <v>54</v>
      </c>
      <c r="C218" s="7"/>
      <c r="D218" s="5" t="s">
        <v>7</v>
      </c>
      <c r="E218" s="93">
        <v>0.3125</v>
      </c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139"/>
      <c r="AZ218" s="139"/>
      <c r="BA218" s="93"/>
      <c r="BB218" s="93"/>
      <c r="BC218" s="93"/>
      <c r="BD218" s="93"/>
      <c r="BE218" s="93"/>
      <c r="BF218" s="93"/>
      <c r="BG218" s="93"/>
      <c r="BH218" s="93"/>
      <c r="BJ218" s="117">
        <v>1</v>
      </c>
    </row>
    <row r="219" spans="1:62" ht="13.2" x14ac:dyDescent="0.25">
      <c r="A219" s="29">
        <v>75.400000000000006</v>
      </c>
      <c r="B219" s="13" t="s">
        <v>53</v>
      </c>
      <c r="C219" s="30" t="s">
        <v>62</v>
      </c>
      <c r="D219" s="14" t="s">
        <v>9</v>
      </c>
      <c r="E219" s="90">
        <v>0.31805555555555554</v>
      </c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  <c r="AK219" s="90"/>
      <c r="AL219" s="90"/>
      <c r="AM219" s="93"/>
      <c r="AN219" s="90"/>
      <c r="AO219" s="90"/>
      <c r="AP219" s="90"/>
      <c r="AQ219" s="90"/>
      <c r="AR219" s="90"/>
      <c r="AS219" s="90"/>
      <c r="AT219" s="90"/>
      <c r="AU219" s="90"/>
      <c r="AV219" s="90"/>
      <c r="AW219" s="90"/>
      <c r="AX219" s="90"/>
      <c r="AY219" s="138"/>
      <c r="AZ219" s="138"/>
      <c r="BA219" s="90"/>
      <c r="BB219" s="90"/>
      <c r="BC219" s="90"/>
      <c r="BD219" s="90"/>
      <c r="BE219" s="90"/>
      <c r="BF219" s="90"/>
      <c r="BG219" s="90"/>
      <c r="BH219" s="90"/>
      <c r="BJ219" s="118">
        <v>1</v>
      </c>
    </row>
    <row r="220" spans="1:62" ht="12.75" customHeight="1" x14ac:dyDescent="0.2">
      <c r="A220" s="250" t="s">
        <v>98</v>
      </c>
      <c r="B220" s="240" t="s">
        <v>87</v>
      </c>
      <c r="C220" s="37" t="s">
        <v>101</v>
      </c>
      <c r="D220" s="31"/>
      <c r="E220" s="80">
        <v>3</v>
      </c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  <c r="AJ220" s="80"/>
      <c r="AK220" s="80"/>
      <c r="AL220" s="80"/>
      <c r="AM220" s="80"/>
      <c r="AN220" s="80"/>
      <c r="AO220" s="80"/>
      <c r="AP220" s="80"/>
      <c r="AQ220" s="80"/>
      <c r="AR220" s="80"/>
      <c r="AS220" s="80"/>
      <c r="AT220" s="80"/>
      <c r="AU220" s="80"/>
      <c r="AV220" s="80"/>
      <c r="AW220" s="80"/>
      <c r="AX220" s="80"/>
      <c r="AY220" s="80"/>
      <c r="AZ220" s="80"/>
      <c r="BA220" s="80"/>
      <c r="BB220" s="80"/>
      <c r="BC220" s="80"/>
      <c r="BD220" s="80"/>
      <c r="BE220" s="80"/>
      <c r="BF220" s="80"/>
      <c r="BG220" s="80"/>
      <c r="BH220" s="80"/>
      <c r="BJ220" s="64"/>
    </row>
    <row r="221" spans="1:62" ht="12.75" customHeight="1" x14ac:dyDescent="0.2">
      <c r="A221" s="251"/>
      <c r="B221" s="241"/>
      <c r="C221" s="37" t="s">
        <v>73</v>
      </c>
      <c r="D221" s="79"/>
      <c r="E221" s="80">
        <v>155</v>
      </c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  <c r="AJ221" s="80"/>
      <c r="AK221" s="80"/>
      <c r="AL221" s="80"/>
      <c r="AM221" s="80"/>
      <c r="AN221" s="80"/>
      <c r="AO221" s="80"/>
      <c r="AP221" s="80"/>
      <c r="AQ221" s="80"/>
      <c r="AR221" s="80"/>
      <c r="AS221" s="80"/>
      <c r="AT221" s="80"/>
      <c r="AU221" s="80"/>
      <c r="AV221" s="80"/>
      <c r="AW221" s="80"/>
      <c r="AX221" s="80"/>
      <c r="AY221" s="80"/>
      <c r="AZ221" s="80"/>
      <c r="BA221" s="80"/>
      <c r="BB221" s="80"/>
      <c r="BC221" s="80"/>
      <c r="BD221" s="80"/>
      <c r="BE221" s="80"/>
      <c r="BF221" s="80"/>
      <c r="BG221" s="80"/>
      <c r="BH221" s="80"/>
    </row>
    <row r="222" spans="1:62" ht="13.2" x14ac:dyDescent="0.2">
      <c r="A222" s="251"/>
      <c r="B222" s="240" t="s">
        <v>86</v>
      </c>
      <c r="C222" s="37" t="s">
        <v>101</v>
      </c>
      <c r="D222" s="79"/>
      <c r="E222" s="80">
        <v>0</v>
      </c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  <c r="AJ222" s="80"/>
      <c r="AK222" s="80"/>
      <c r="AL222" s="80"/>
      <c r="AM222" s="80"/>
      <c r="AN222" s="80"/>
      <c r="AO222" s="80"/>
      <c r="AP222" s="80"/>
      <c r="AQ222" s="80"/>
      <c r="AR222" s="80"/>
      <c r="AS222" s="80"/>
      <c r="AT222" s="80"/>
      <c r="AU222" s="80"/>
      <c r="AV222" s="80"/>
      <c r="AW222" s="80"/>
      <c r="AX222" s="80"/>
      <c r="AY222" s="80"/>
      <c r="AZ222" s="80"/>
      <c r="BA222" s="80"/>
      <c r="BB222" s="80"/>
      <c r="BC222" s="80"/>
      <c r="BD222" s="80"/>
      <c r="BE222" s="80"/>
      <c r="BF222" s="80"/>
      <c r="BG222" s="80"/>
      <c r="BH222" s="80"/>
    </row>
    <row r="223" spans="1:62" ht="13.2" x14ac:dyDescent="0.2">
      <c r="A223" s="252"/>
      <c r="B223" s="242"/>
      <c r="C223" s="37" t="s">
        <v>73</v>
      </c>
      <c r="D223" s="35"/>
      <c r="E223" s="80">
        <v>0</v>
      </c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  <c r="AJ223" s="80"/>
      <c r="AK223" s="80"/>
      <c r="AL223" s="80"/>
      <c r="AM223" s="80"/>
      <c r="AN223" s="80"/>
      <c r="AO223" s="80"/>
      <c r="AP223" s="80"/>
      <c r="AQ223" s="80"/>
      <c r="AR223" s="80"/>
      <c r="AS223" s="80"/>
      <c r="AT223" s="80"/>
      <c r="AU223" s="80"/>
      <c r="AV223" s="80"/>
      <c r="AW223" s="80"/>
      <c r="AX223" s="80"/>
      <c r="AY223" s="80"/>
      <c r="AZ223" s="80"/>
      <c r="BA223" s="80"/>
      <c r="BB223" s="80"/>
      <c r="BC223" s="80"/>
      <c r="BD223" s="80"/>
      <c r="BE223" s="80"/>
      <c r="BF223" s="80"/>
      <c r="BG223" s="80"/>
      <c r="BH223" s="80"/>
    </row>
    <row r="224" spans="1:62" x14ac:dyDescent="0.2">
      <c r="A224" s="39"/>
      <c r="B224" s="235"/>
      <c r="C224" s="40" t="s">
        <v>12</v>
      </c>
      <c r="D224" s="41"/>
      <c r="E224" s="42">
        <f t="shared" ref="E224:AJ224" si="85">SUMIF(E202:E219,LARGE(E202:E219,1),$A202:$A219)-SUMIF(E202:E219,SMALL(E202:E219,1),$A202:$A219)</f>
        <v>75.400000000000006</v>
      </c>
      <c r="F224" s="42">
        <f t="shared" si="85"/>
        <v>0</v>
      </c>
      <c r="G224" s="42">
        <f t="shared" si="85"/>
        <v>0</v>
      </c>
      <c r="H224" s="42">
        <f t="shared" si="85"/>
        <v>0</v>
      </c>
      <c r="I224" s="42">
        <f t="shared" si="85"/>
        <v>0</v>
      </c>
      <c r="J224" s="42">
        <f t="shared" si="85"/>
        <v>0</v>
      </c>
      <c r="K224" s="42">
        <f t="shared" si="85"/>
        <v>0</v>
      </c>
      <c r="L224" s="42">
        <f t="shared" si="85"/>
        <v>0</v>
      </c>
      <c r="M224" s="42">
        <f t="shared" si="85"/>
        <v>0</v>
      </c>
      <c r="N224" s="42">
        <f t="shared" si="85"/>
        <v>0</v>
      </c>
      <c r="O224" s="42">
        <f t="shared" si="85"/>
        <v>0</v>
      </c>
      <c r="P224" s="42">
        <f t="shared" si="85"/>
        <v>0</v>
      </c>
      <c r="Q224" s="42">
        <f t="shared" si="85"/>
        <v>0</v>
      </c>
      <c r="R224" s="42">
        <f t="shared" si="85"/>
        <v>0</v>
      </c>
      <c r="S224" s="42">
        <f t="shared" si="85"/>
        <v>0</v>
      </c>
      <c r="T224" s="42">
        <f t="shared" si="85"/>
        <v>0</v>
      </c>
      <c r="U224" s="42">
        <f t="shared" si="85"/>
        <v>0</v>
      </c>
      <c r="V224" s="42">
        <f t="shared" si="85"/>
        <v>0</v>
      </c>
      <c r="W224" s="42">
        <f t="shared" si="85"/>
        <v>0</v>
      </c>
      <c r="X224" s="42">
        <f t="shared" si="85"/>
        <v>0</v>
      </c>
      <c r="Y224" s="42">
        <f t="shared" si="85"/>
        <v>0</v>
      </c>
      <c r="Z224" s="42">
        <f t="shared" si="85"/>
        <v>0</v>
      </c>
      <c r="AA224" s="42">
        <f t="shared" si="85"/>
        <v>0</v>
      </c>
      <c r="AB224" s="42">
        <f t="shared" si="85"/>
        <v>0</v>
      </c>
      <c r="AC224" s="42">
        <f t="shared" si="85"/>
        <v>0</v>
      </c>
      <c r="AD224" s="42">
        <f t="shared" si="85"/>
        <v>0</v>
      </c>
      <c r="AE224" s="42">
        <f t="shared" si="85"/>
        <v>0</v>
      </c>
      <c r="AF224" s="42">
        <f t="shared" si="85"/>
        <v>0</v>
      </c>
      <c r="AG224" s="42">
        <f t="shared" si="85"/>
        <v>0</v>
      </c>
      <c r="AH224" s="42">
        <f t="shared" si="85"/>
        <v>0</v>
      </c>
      <c r="AI224" s="42">
        <f t="shared" si="85"/>
        <v>0</v>
      </c>
      <c r="AJ224" s="42">
        <f t="shared" si="85"/>
        <v>0</v>
      </c>
      <c r="AK224" s="42">
        <f t="shared" ref="AK224:BH224" si="86">SUMIF(AK202:AK219,LARGE(AK202:AK219,1),$A202:$A219)-SUMIF(AK202:AK219,SMALL(AK202:AK219,1),$A202:$A219)</f>
        <v>0</v>
      </c>
      <c r="AL224" s="42">
        <f t="shared" si="86"/>
        <v>0</v>
      </c>
      <c r="AM224" s="42">
        <f t="shared" si="86"/>
        <v>0</v>
      </c>
      <c r="AN224" s="42">
        <f t="shared" si="86"/>
        <v>0</v>
      </c>
      <c r="AO224" s="42">
        <f t="shared" si="86"/>
        <v>0</v>
      </c>
      <c r="AP224" s="42">
        <f t="shared" si="86"/>
        <v>0</v>
      </c>
      <c r="AQ224" s="42">
        <f t="shared" si="86"/>
        <v>0</v>
      </c>
      <c r="AR224" s="42">
        <f t="shared" si="86"/>
        <v>0</v>
      </c>
      <c r="AS224" s="42">
        <f t="shared" si="86"/>
        <v>0</v>
      </c>
      <c r="AT224" s="42">
        <f t="shared" si="86"/>
        <v>0</v>
      </c>
      <c r="AU224" s="42">
        <f t="shared" si="86"/>
        <v>0</v>
      </c>
      <c r="AV224" s="42">
        <f t="shared" si="86"/>
        <v>0</v>
      </c>
      <c r="AW224" s="42">
        <f t="shared" si="86"/>
        <v>0</v>
      </c>
      <c r="AX224" s="42">
        <f t="shared" si="86"/>
        <v>0</v>
      </c>
      <c r="AY224" s="42">
        <f t="shared" si="86"/>
        <v>0</v>
      </c>
      <c r="AZ224" s="42">
        <f t="shared" si="86"/>
        <v>0</v>
      </c>
      <c r="BA224" s="42">
        <f t="shared" si="86"/>
        <v>0</v>
      </c>
      <c r="BB224" s="42">
        <f t="shared" si="86"/>
        <v>0</v>
      </c>
      <c r="BC224" s="42">
        <f t="shared" si="86"/>
        <v>0</v>
      </c>
      <c r="BD224" s="42">
        <f t="shared" si="86"/>
        <v>0</v>
      </c>
      <c r="BE224" s="42">
        <f t="shared" si="86"/>
        <v>0</v>
      </c>
      <c r="BF224" s="42">
        <f t="shared" si="86"/>
        <v>0</v>
      </c>
      <c r="BG224" s="42">
        <f t="shared" si="86"/>
        <v>0</v>
      </c>
      <c r="BH224" s="42">
        <f t="shared" si="86"/>
        <v>0</v>
      </c>
    </row>
    <row r="225" spans="1:67" x14ac:dyDescent="0.2">
      <c r="A225" s="39"/>
      <c r="B225" s="236"/>
      <c r="C225" s="40" t="s">
        <v>42</v>
      </c>
      <c r="D225" s="43"/>
      <c r="E225" s="104">
        <f t="shared" ref="E225:AJ225" si="87">IFERROR(LARGE(E202:E219,1)-SMALL(E202:E219,1),0)</f>
        <v>3.9583333333333304E-2</v>
      </c>
      <c r="F225" s="104">
        <f t="shared" si="87"/>
        <v>0</v>
      </c>
      <c r="G225" s="104">
        <f t="shared" si="87"/>
        <v>0</v>
      </c>
      <c r="H225" s="104">
        <f t="shared" si="87"/>
        <v>0</v>
      </c>
      <c r="I225" s="104">
        <f t="shared" si="87"/>
        <v>0</v>
      </c>
      <c r="J225" s="104">
        <f t="shared" si="87"/>
        <v>0</v>
      </c>
      <c r="K225" s="104">
        <f t="shared" si="87"/>
        <v>0</v>
      </c>
      <c r="L225" s="104">
        <f t="shared" si="87"/>
        <v>0</v>
      </c>
      <c r="M225" s="104">
        <f t="shared" si="87"/>
        <v>0</v>
      </c>
      <c r="N225" s="104">
        <f t="shared" si="87"/>
        <v>0</v>
      </c>
      <c r="O225" s="104">
        <f t="shared" si="87"/>
        <v>0</v>
      </c>
      <c r="P225" s="104">
        <f t="shared" si="87"/>
        <v>0</v>
      </c>
      <c r="Q225" s="104">
        <f t="shared" si="87"/>
        <v>0</v>
      </c>
      <c r="R225" s="104">
        <f t="shared" si="87"/>
        <v>0</v>
      </c>
      <c r="S225" s="104">
        <f t="shared" si="87"/>
        <v>0</v>
      </c>
      <c r="T225" s="104">
        <f t="shared" si="87"/>
        <v>0</v>
      </c>
      <c r="U225" s="104">
        <f t="shared" si="87"/>
        <v>0</v>
      </c>
      <c r="V225" s="104">
        <f t="shared" si="87"/>
        <v>0</v>
      </c>
      <c r="W225" s="104">
        <f t="shared" si="87"/>
        <v>0</v>
      </c>
      <c r="X225" s="104">
        <f t="shared" si="87"/>
        <v>0</v>
      </c>
      <c r="Y225" s="104">
        <f t="shared" si="87"/>
        <v>0</v>
      </c>
      <c r="Z225" s="104">
        <f t="shared" si="87"/>
        <v>0</v>
      </c>
      <c r="AA225" s="104">
        <f t="shared" si="87"/>
        <v>0</v>
      </c>
      <c r="AB225" s="104">
        <f t="shared" si="87"/>
        <v>0</v>
      </c>
      <c r="AC225" s="104">
        <f t="shared" si="87"/>
        <v>0</v>
      </c>
      <c r="AD225" s="104">
        <f t="shared" si="87"/>
        <v>0</v>
      </c>
      <c r="AE225" s="104">
        <f t="shared" si="87"/>
        <v>0</v>
      </c>
      <c r="AF225" s="104">
        <f t="shared" si="87"/>
        <v>0</v>
      </c>
      <c r="AG225" s="104">
        <f t="shared" si="87"/>
        <v>0</v>
      </c>
      <c r="AH225" s="104">
        <f t="shared" si="87"/>
        <v>0</v>
      </c>
      <c r="AI225" s="104">
        <f t="shared" si="87"/>
        <v>0</v>
      </c>
      <c r="AJ225" s="104">
        <f t="shared" si="87"/>
        <v>0</v>
      </c>
      <c r="AK225" s="104">
        <f t="shared" ref="AK225:BH225" si="88">IFERROR(LARGE(AK202:AK219,1)-SMALL(AK202:AK219,1),0)</f>
        <v>0</v>
      </c>
      <c r="AL225" s="104">
        <f t="shared" si="88"/>
        <v>0</v>
      </c>
      <c r="AM225" s="104">
        <f t="shared" si="88"/>
        <v>0</v>
      </c>
      <c r="AN225" s="104">
        <f t="shared" si="88"/>
        <v>0</v>
      </c>
      <c r="AO225" s="104">
        <f t="shared" si="88"/>
        <v>0</v>
      </c>
      <c r="AP225" s="104">
        <f t="shared" si="88"/>
        <v>0</v>
      </c>
      <c r="AQ225" s="104">
        <f t="shared" si="88"/>
        <v>0</v>
      </c>
      <c r="AR225" s="104">
        <f t="shared" si="88"/>
        <v>0</v>
      </c>
      <c r="AS225" s="104">
        <f t="shared" si="88"/>
        <v>0</v>
      </c>
      <c r="AT225" s="104">
        <f t="shared" si="88"/>
        <v>0</v>
      </c>
      <c r="AU225" s="104">
        <f t="shared" si="88"/>
        <v>0</v>
      </c>
      <c r="AV225" s="104">
        <f t="shared" si="88"/>
        <v>0</v>
      </c>
      <c r="AW225" s="104">
        <f t="shared" si="88"/>
        <v>0</v>
      </c>
      <c r="AX225" s="104">
        <f t="shared" si="88"/>
        <v>0</v>
      </c>
      <c r="AY225" s="104">
        <f t="shared" si="88"/>
        <v>0</v>
      </c>
      <c r="AZ225" s="104">
        <f t="shared" si="88"/>
        <v>0</v>
      </c>
      <c r="BA225" s="104">
        <f t="shared" si="88"/>
        <v>0</v>
      </c>
      <c r="BB225" s="104">
        <f t="shared" si="88"/>
        <v>0</v>
      </c>
      <c r="BC225" s="104">
        <f t="shared" si="88"/>
        <v>0</v>
      </c>
      <c r="BD225" s="104">
        <f t="shared" si="88"/>
        <v>0</v>
      </c>
      <c r="BE225" s="104">
        <f t="shared" si="88"/>
        <v>0</v>
      </c>
      <c r="BF225" s="104">
        <f t="shared" si="88"/>
        <v>0</v>
      </c>
      <c r="BG225" s="104">
        <f t="shared" si="88"/>
        <v>0</v>
      </c>
      <c r="BH225" s="104">
        <f t="shared" si="88"/>
        <v>0</v>
      </c>
    </row>
    <row r="226" spans="1:67" x14ac:dyDescent="0.2">
      <c r="A226" s="39"/>
      <c r="B226" s="236"/>
      <c r="C226" s="40" t="s">
        <v>46</v>
      </c>
      <c r="D226" s="43"/>
      <c r="E226" s="44" cm="1">
        <f t="array" ref="E226">SUM(IF(($C202:$C219=$C226)*(E202:E219&gt;0),$BJ202:$BJ219),0)</f>
        <v>5</v>
      </c>
      <c r="F226" s="44" cm="1">
        <f t="array" ref="F226">SUM(IF(($C202:$C219=$C226)*(F202:F219&gt;0),$BJ202:$BJ219),0)</f>
        <v>0</v>
      </c>
      <c r="G226" s="44" cm="1">
        <f t="array" ref="G226">SUM(IF(($C202:$C219=$C226)*(G202:G219&gt;0),$BJ202:$BJ219),0)</f>
        <v>0</v>
      </c>
      <c r="H226" s="44" cm="1">
        <f t="array" ref="H226">SUM(IF(($C202:$C219=$C226)*(H202:H219&gt;0),$BJ202:$BJ219),0)</f>
        <v>0</v>
      </c>
      <c r="I226" s="44" cm="1">
        <f t="array" ref="I226">SUM(IF(($C202:$C219=$C226)*(I202:I219&gt;0),$BJ202:$BJ219),0)</f>
        <v>0</v>
      </c>
      <c r="J226" s="44" cm="1">
        <f t="array" ref="J226">SUM(IF(($C202:$C219=$C226)*(J202:J219&gt;0),$BJ202:$BJ219),0)</f>
        <v>0</v>
      </c>
      <c r="K226" s="44" cm="1">
        <f t="array" ref="K226">SUM(IF(($C202:$C219=$C226)*(K202:K219&gt;0),$BJ202:$BJ219),0)</f>
        <v>0</v>
      </c>
      <c r="L226" s="44" cm="1">
        <f t="array" ref="L226">SUM(IF(($C202:$C219=$C226)*(L202:L219&gt;0),$BJ202:$BJ219),0)</f>
        <v>0</v>
      </c>
      <c r="M226" s="44" cm="1">
        <f t="array" ref="M226">SUM(IF(($C202:$C219=$C226)*(M202:M219&gt;0),$BJ202:$BJ219),0)</f>
        <v>0</v>
      </c>
      <c r="N226" s="44" cm="1">
        <f t="array" ref="N226">SUM(IF(($C202:$C219=$C226)*(N202:N219&gt;0),$BJ202:$BJ219),0)</f>
        <v>0</v>
      </c>
      <c r="O226" s="44" cm="1">
        <f t="array" ref="O226">SUM(IF(($C202:$C219=$C226)*(O202:O219&gt;0),$BJ202:$BJ219),0)</f>
        <v>0</v>
      </c>
      <c r="P226" s="44" cm="1">
        <f t="array" ref="P226">SUM(IF(($C202:$C219=$C226)*(P202:P219&gt;0),$BJ202:$BJ219),0)</f>
        <v>0</v>
      </c>
      <c r="Q226" s="44" cm="1">
        <f t="array" ref="Q226">SUM(IF(($C202:$C219=$C226)*(Q202:Q219&gt;0),$BJ202:$BJ219),0)</f>
        <v>0</v>
      </c>
      <c r="R226" s="44" cm="1">
        <f t="array" ref="R226">SUM(IF(($C202:$C219=$C226)*(R202:R219&gt;0),$BJ202:$BJ219),0)</f>
        <v>0</v>
      </c>
      <c r="S226" s="44" cm="1">
        <f t="array" ref="S226">SUM(IF(($C202:$C219=$C226)*(S202:S219&gt;0),$BJ202:$BJ219),0)</f>
        <v>0</v>
      </c>
      <c r="T226" s="44" cm="1">
        <f t="array" ref="T226">SUM(IF(($C202:$C219=$C226)*(T202:T219&gt;0),$BJ202:$BJ219),0)</f>
        <v>0</v>
      </c>
      <c r="U226" s="44" cm="1">
        <f t="array" ref="U226">SUM(IF(($C202:$C219=$C226)*(U202:U219&gt;0),$BJ202:$BJ219),0)</f>
        <v>0</v>
      </c>
      <c r="V226" s="44" cm="1">
        <f t="array" ref="V226">SUM(IF(($C202:$C219=$C226)*(V202:V219&gt;0),$BJ202:$BJ219),0)</f>
        <v>0</v>
      </c>
      <c r="W226" s="44" cm="1">
        <f t="array" ref="W226">SUM(IF(($C202:$C219=$C226)*(W202:W219&gt;0),$BJ202:$BJ219),0)</f>
        <v>0</v>
      </c>
      <c r="X226" s="44" cm="1">
        <f t="array" ref="X226">SUM(IF(($C202:$C219=$C226)*(X202:X219&gt;0),$BJ202:$BJ219),0)</f>
        <v>0</v>
      </c>
      <c r="Y226" s="44" cm="1">
        <f t="array" ref="Y226">SUM(IF(($C202:$C219=$C226)*(Y202:Y219&gt;0),$BJ202:$BJ219),0)</f>
        <v>0</v>
      </c>
      <c r="Z226" s="44" cm="1">
        <f t="array" ref="Z226">SUM(IF(($C202:$C219=$C226)*(Z202:Z219&gt;0),$BJ202:$BJ219),0)</f>
        <v>0</v>
      </c>
      <c r="AA226" s="44" cm="1">
        <f t="array" ref="AA226">SUM(IF(($C202:$C219=$C226)*(AA202:AA219&gt;0),$BJ202:$BJ219),0)</f>
        <v>0</v>
      </c>
      <c r="AB226" s="44" cm="1">
        <f t="array" ref="AB226">SUM(IF(($C202:$C219=$C226)*(AB202:AB219&gt;0),$BJ202:$BJ219),0)</f>
        <v>0</v>
      </c>
      <c r="AC226" s="44" cm="1">
        <f t="array" ref="AC226">SUM(IF(($C202:$C219=$C226)*(AC202:AC219&gt;0),$BJ202:$BJ219),0)</f>
        <v>0</v>
      </c>
      <c r="AD226" s="44" cm="1">
        <f t="array" ref="AD226">SUM(IF(($C202:$C219=$C226)*(AD202:AD219&gt;0),$BJ202:$BJ219),0)</f>
        <v>0</v>
      </c>
      <c r="AE226" s="44" cm="1">
        <f t="array" ref="AE226">SUM(IF(($C202:$C219=$C226)*(AE202:AE219&gt;0),$BJ202:$BJ219),0)</f>
        <v>0</v>
      </c>
      <c r="AF226" s="44" cm="1">
        <f t="array" ref="AF226">SUM(IF(($C202:$C219=$C226)*(AF202:AF219&gt;0),$BJ202:$BJ219),0)</f>
        <v>0</v>
      </c>
      <c r="AG226" s="44" cm="1">
        <f t="array" ref="AG226">SUM(IF(($C202:$C219=$C226)*(AG202:AG219&gt;0),$BJ202:$BJ219),0)</f>
        <v>0</v>
      </c>
      <c r="AH226" s="44" cm="1">
        <f t="array" ref="AH226">SUM(IF(($C202:$C219=$C226)*(AH202:AH219&gt;0),$BJ202:$BJ219),0)</f>
        <v>0</v>
      </c>
      <c r="AI226" s="44" cm="1">
        <f t="array" ref="AI226">SUM(IF(($C202:$C219=$C226)*(AI202:AI219&gt;0),$BJ202:$BJ219),0)</f>
        <v>0</v>
      </c>
      <c r="AJ226" s="44" cm="1">
        <f t="array" ref="AJ226">SUM(IF(($C202:$C219=$C226)*(AJ202:AJ219&gt;0),$BJ202:$BJ219),0)</f>
        <v>0</v>
      </c>
      <c r="AK226" s="44" cm="1">
        <f t="array" ref="AK226">SUM(IF(($C202:$C219=$C226)*(AK202:AK219&gt;0),$BJ202:$BJ219),0)</f>
        <v>0</v>
      </c>
      <c r="AL226" s="44" cm="1">
        <f t="array" ref="AL226">SUM(IF(($C202:$C219=$C226)*(AL202:AL219&gt;0),$BJ202:$BJ219),0)</f>
        <v>0</v>
      </c>
      <c r="AM226" s="44" cm="1">
        <f t="array" ref="AM226">SUM(IF(($C202:$C219=$C226)*(AM202:AM219&gt;0),$BJ202:$BJ219),0)</f>
        <v>0</v>
      </c>
      <c r="AN226" s="44" cm="1">
        <f t="array" ref="AN226">SUM(IF(($C202:$C219=$C226)*(AN202:AN219&gt;0),$BJ202:$BJ219),0)</f>
        <v>0</v>
      </c>
      <c r="AO226" s="44" cm="1">
        <f t="array" ref="AO226">SUM(IF(($C202:$C219=$C226)*(AO202:AO219&gt;0),$BJ202:$BJ219),0)</f>
        <v>0</v>
      </c>
      <c r="AP226" s="44" cm="1">
        <f t="array" ref="AP226">SUM(IF(($C202:$C219=$C226)*(AP202:AP219&gt;0),$BJ202:$BJ219),0)</f>
        <v>0</v>
      </c>
      <c r="AQ226" s="44" cm="1">
        <f t="array" ref="AQ226">SUM(IF(($C202:$C219=$C226)*(AQ202:AQ219&gt;0),$BJ202:$BJ219),0)</f>
        <v>0</v>
      </c>
      <c r="AR226" s="44" cm="1">
        <f t="array" ref="AR226">SUM(IF(($C202:$C219=$C226)*(AR202:AR219&gt;0),$BJ202:$BJ219),0)</f>
        <v>0</v>
      </c>
      <c r="AS226" s="44" cm="1">
        <f t="array" ref="AS226">SUM(IF(($C202:$C219=$C226)*(AS202:AS219&gt;0),$BJ202:$BJ219),0)</f>
        <v>0</v>
      </c>
      <c r="AT226" s="44" cm="1">
        <f t="array" ref="AT226">SUM(IF(($C202:$C219=$C226)*(AT202:AT219&gt;0),$BJ202:$BJ219),0)</f>
        <v>0</v>
      </c>
      <c r="AU226" s="44" cm="1">
        <f t="array" ref="AU226">SUM(IF(($C202:$C219=$C226)*(AU202:AU219&gt;0),$BJ202:$BJ219),0)</f>
        <v>0</v>
      </c>
      <c r="AV226" s="44" cm="1">
        <f t="array" ref="AV226">SUM(IF(($C202:$C219=$C226)*(AV202:AV219&gt;0),$BJ202:$BJ219),0)</f>
        <v>0</v>
      </c>
      <c r="AW226" s="44" cm="1">
        <f t="array" ref="AW226">SUM(IF(($C202:$C219=$C226)*(AW202:AW219&gt;0),$BJ202:$BJ219),0)</f>
        <v>0</v>
      </c>
      <c r="AX226" s="44" cm="1">
        <f t="array" ref="AX226">SUM(IF(($C202:$C219=$C226)*(AX202:AX219&gt;0),$BJ202:$BJ219),0)</f>
        <v>0</v>
      </c>
      <c r="AY226" s="44" cm="1">
        <f t="array" ref="AY226">SUM(IF(($C202:$C219=$C226)*(AY202:AY219&gt;0),$BJ202:$BJ219),0)</f>
        <v>0</v>
      </c>
      <c r="AZ226" s="44" cm="1">
        <f t="array" ref="AZ226">SUM(IF(($C202:$C219=$C226)*(AZ202:AZ219&gt;0),$BJ202:$BJ219),0)</f>
        <v>0</v>
      </c>
      <c r="BA226" s="44" cm="1">
        <f t="array" ref="BA226">SUM(IF(($C202:$C219=$C226)*(BA202:BA219&gt;0),$BJ202:$BJ219),0)</f>
        <v>0</v>
      </c>
      <c r="BB226" s="44" cm="1">
        <f t="array" ref="BB226">SUM(IF(($C202:$C219=$C226)*(BB202:BB219&gt;0),$BJ202:$BJ219),0)</f>
        <v>0</v>
      </c>
      <c r="BC226" s="44" cm="1">
        <f t="array" ref="BC226">SUM(IF(($C202:$C219=$C226)*(BC202:BC219&gt;0),$BJ202:$BJ219),0)</f>
        <v>0</v>
      </c>
      <c r="BD226" s="44" cm="1">
        <f t="array" ref="BD226">SUM(IF(($C202:$C219=$C226)*(BD202:BD219&gt;0),$BJ202:$BJ219),0)</f>
        <v>0</v>
      </c>
      <c r="BE226" s="44" cm="1">
        <f t="array" ref="BE226">SUM(IF(($C202:$C219=$C226)*(BE202:BE219&gt;0),$BJ202:$BJ219),0)</f>
        <v>0</v>
      </c>
      <c r="BF226" s="44" cm="1">
        <f t="array" ref="BF226">SUM(IF(($C202:$C219=$C226)*(BF202:BF219&gt;0),$BJ202:$BJ219),0)</f>
        <v>0</v>
      </c>
      <c r="BG226" s="44" cm="1">
        <f t="array" ref="BG226">SUM(IF(($C202:$C219=$C226)*(BG202:BG219&gt;0),$BJ202:$BJ219),0)</f>
        <v>0</v>
      </c>
      <c r="BH226" s="44" cm="1">
        <f t="array" ref="BH226">SUM(IF(($C202:$C219=$C226)*(BH202:BH219&gt;0),$BJ202:$BJ219),0)</f>
        <v>0</v>
      </c>
    </row>
    <row r="227" spans="1:67" x14ac:dyDescent="0.2">
      <c r="A227" s="39"/>
      <c r="B227" s="236"/>
      <c r="C227" s="40" t="s">
        <v>41</v>
      </c>
      <c r="D227" s="43"/>
      <c r="E227" s="44" cm="1">
        <f t="array" ref="E227">SUM(IF(($C202:$C219=$C227)*(E202:E219&gt;0),$BJ202:$BJ219),0)</f>
        <v>4</v>
      </c>
      <c r="F227" s="44" cm="1">
        <f t="array" ref="F227">SUM(IF(($C202:$C219=$C227)*(F202:F219&gt;0),$BJ202:$BJ219),0)</f>
        <v>0</v>
      </c>
      <c r="G227" s="44" cm="1">
        <f t="array" ref="G227">SUM(IF(($C202:$C219=$C227)*(G202:G219&gt;0),$BJ202:$BJ219),0)</f>
        <v>0</v>
      </c>
      <c r="H227" s="44" cm="1">
        <f t="array" ref="H227">SUM(IF(($C202:$C219=$C227)*(H202:H219&gt;0),$BJ202:$BJ219),0)</f>
        <v>0</v>
      </c>
      <c r="I227" s="44" cm="1">
        <f t="array" ref="I227">SUM(IF(($C202:$C219=$C227)*(I202:I219&gt;0),$BJ202:$BJ219),0)</f>
        <v>0</v>
      </c>
      <c r="J227" s="44" cm="1">
        <f t="array" ref="J227">SUM(IF(($C202:$C219=$C227)*(J202:J219&gt;0),$BJ202:$BJ219),0)</f>
        <v>0</v>
      </c>
      <c r="K227" s="44" cm="1">
        <f t="array" ref="K227">SUM(IF(($C202:$C219=$C227)*(K202:K219&gt;0),$BJ202:$BJ219),0)</f>
        <v>0</v>
      </c>
      <c r="L227" s="44" cm="1">
        <f t="array" ref="L227">SUM(IF(($C202:$C219=$C227)*(L202:L219&gt;0),$BJ202:$BJ219),0)</f>
        <v>0</v>
      </c>
      <c r="M227" s="44" cm="1">
        <f t="array" ref="M227">SUM(IF(($C202:$C219=$C227)*(M202:M219&gt;0),$BJ202:$BJ219),0)</f>
        <v>0</v>
      </c>
      <c r="N227" s="44" cm="1">
        <f t="array" ref="N227">SUM(IF(($C202:$C219=$C227)*(N202:N219&gt;0),$BJ202:$BJ219),0)</f>
        <v>0</v>
      </c>
      <c r="O227" s="44" cm="1">
        <f t="array" ref="O227">SUM(IF(($C202:$C219=$C227)*(O202:O219&gt;0),$BJ202:$BJ219),0)</f>
        <v>0</v>
      </c>
      <c r="P227" s="44" cm="1">
        <f t="array" ref="P227">SUM(IF(($C202:$C219=$C227)*(P202:P219&gt;0),$BJ202:$BJ219),0)</f>
        <v>0</v>
      </c>
      <c r="Q227" s="44" cm="1">
        <f t="array" ref="Q227">SUM(IF(($C202:$C219=$C227)*(Q202:Q219&gt;0),$BJ202:$BJ219),0)</f>
        <v>0</v>
      </c>
      <c r="R227" s="44" cm="1">
        <f t="array" ref="R227">SUM(IF(($C202:$C219=$C227)*(R202:R219&gt;0),$BJ202:$BJ219),0)</f>
        <v>0</v>
      </c>
      <c r="S227" s="44" cm="1">
        <f t="array" ref="S227">SUM(IF(($C202:$C219=$C227)*(S202:S219&gt;0),$BJ202:$BJ219),0)</f>
        <v>0</v>
      </c>
      <c r="T227" s="44" cm="1">
        <f t="array" ref="T227">SUM(IF(($C202:$C219=$C227)*(T202:T219&gt;0),$BJ202:$BJ219),0)</f>
        <v>0</v>
      </c>
      <c r="U227" s="44" cm="1">
        <f t="array" ref="U227">SUM(IF(($C202:$C219=$C227)*(U202:U219&gt;0),$BJ202:$BJ219),0)</f>
        <v>0</v>
      </c>
      <c r="V227" s="44" cm="1">
        <f t="array" ref="V227">SUM(IF(($C202:$C219=$C227)*(V202:V219&gt;0),$BJ202:$BJ219),0)</f>
        <v>0</v>
      </c>
      <c r="W227" s="44" cm="1">
        <f t="array" ref="W227">SUM(IF(($C202:$C219=$C227)*(W202:W219&gt;0),$BJ202:$BJ219),0)</f>
        <v>0</v>
      </c>
      <c r="X227" s="44" cm="1">
        <f t="array" ref="X227">SUM(IF(($C202:$C219=$C227)*(X202:X219&gt;0),$BJ202:$BJ219),0)</f>
        <v>0</v>
      </c>
      <c r="Y227" s="44" cm="1">
        <f t="array" ref="Y227">SUM(IF(($C202:$C219=$C227)*(Y202:Y219&gt;0),$BJ202:$BJ219),0)</f>
        <v>0</v>
      </c>
      <c r="Z227" s="44" cm="1">
        <f t="array" ref="Z227">SUM(IF(($C202:$C219=$C227)*(Z202:Z219&gt;0),$BJ202:$BJ219),0)</f>
        <v>0</v>
      </c>
      <c r="AA227" s="44" cm="1">
        <f t="array" ref="AA227">SUM(IF(($C202:$C219=$C227)*(AA202:AA219&gt;0),$BJ202:$BJ219),0)</f>
        <v>0</v>
      </c>
      <c r="AB227" s="44" cm="1">
        <f t="array" ref="AB227">SUM(IF(($C202:$C219=$C227)*(AB202:AB219&gt;0),$BJ202:$BJ219),0)</f>
        <v>0</v>
      </c>
      <c r="AC227" s="44" cm="1">
        <f t="array" ref="AC227">SUM(IF(($C202:$C219=$C227)*(AC202:AC219&gt;0),$BJ202:$BJ219),0)</f>
        <v>0</v>
      </c>
      <c r="AD227" s="44" cm="1">
        <f t="array" ref="AD227">SUM(IF(($C202:$C219=$C227)*(AD202:AD219&gt;0),$BJ202:$BJ219),0)</f>
        <v>0</v>
      </c>
      <c r="AE227" s="44" cm="1">
        <f t="array" ref="AE227">SUM(IF(($C202:$C219=$C227)*(AE202:AE219&gt;0),$BJ202:$BJ219),0)</f>
        <v>0</v>
      </c>
      <c r="AF227" s="44" cm="1">
        <f t="array" ref="AF227">SUM(IF(($C202:$C219=$C227)*(AF202:AF219&gt;0),$BJ202:$BJ219),0)</f>
        <v>0</v>
      </c>
      <c r="AG227" s="44" cm="1">
        <f t="array" ref="AG227">SUM(IF(($C202:$C219=$C227)*(AG202:AG219&gt;0),$BJ202:$BJ219),0)</f>
        <v>0</v>
      </c>
      <c r="AH227" s="44" cm="1">
        <f t="array" ref="AH227">SUM(IF(($C202:$C219=$C227)*(AH202:AH219&gt;0),$BJ202:$BJ219),0)</f>
        <v>0</v>
      </c>
      <c r="AI227" s="44" cm="1">
        <f t="array" ref="AI227">SUM(IF(($C202:$C219=$C227)*(AI202:AI219&gt;0),$BJ202:$BJ219),0)</f>
        <v>0</v>
      </c>
      <c r="AJ227" s="44" cm="1">
        <f t="array" ref="AJ227">SUM(IF(($C202:$C219=$C227)*(AJ202:AJ219&gt;0),$BJ202:$BJ219),0)</f>
        <v>0</v>
      </c>
      <c r="AK227" s="44" cm="1">
        <f t="array" ref="AK227">SUM(IF(($C202:$C219=$C227)*(AK202:AK219&gt;0),$BJ202:$BJ219),0)</f>
        <v>0</v>
      </c>
      <c r="AL227" s="44" cm="1">
        <f t="array" ref="AL227">SUM(IF(($C202:$C219=$C227)*(AL202:AL219&gt;0),$BJ202:$BJ219),0)</f>
        <v>0</v>
      </c>
      <c r="AM227" s="44" cm="1">
        <f t="array" ref="AM227">SUM(IF(($C202:$C219=$C227)*(AM202:AM219&gt;0),$BJ202:$BJ219),0)</f>
        <v>0</v>
      </c>
      <c r="AN227" s="44" cm="1">
        <f t="array" ref="AN227">SUM(IF(($C202:$C219=$C227)*(AN202:AN219&gt;0),$BJ202:$BJ219),0)</f>
        <v>0</v>
      </c>
      <c r="AO227" s="44" cm="1">
        <f t="array" ref="AO227">SUM(IF(($C202:$C219=$C227)*(AO202:AO219&gt;0),$BJ202:$BJ219),0)</f>
        <v>0</v>
      </c>
      <c r="AP227" s="44" cm="1">
        <f t="array" ref="AP227">SUM(IF(($C202:$C219=$C227)*(AP202:AP219&gt;0),$BJ202:$BJ219),0)</f>
        <v>0</v>
      </c>
      <c r="AQ227" s="44" cm="1">
        <f t="array" ref="AQ227">SUM(IF(($C202:$C219=$C227)*(AQ202:AQ219&gt;0),$BJ202:$BJ219),0)</f>
        <v>0</v>
      </c>
      <c r="AR227" s="44" cm="1">
        <f t="array" ref="AR227">SUM(IF(($C202:$C219=$C227)*(AR202:AR219&gt;0),$BJ202:$BJ219),0)</f>
        <v>0</v>
      </c>
      <c r="AS227" s="44" cm="1">
        <f t="array" ref="AS227">SUM(IF(($C202:$C219=$C227)*(AS202:AS219&gt;0),$BJ202:$BJ219),0)</f>
        <v>0</v>
      </c>
      <c r="AT227" s="44" cm="1">
        <f t="array" ref="AT227">SUM(IF(($C202:$C219=$C227)*(AT202:AT219&gt;0),$BJ202:$BJ219),0)</f>
        <v>0</v>
      </c>
      <c r="AU227" s="44" cm="1">
        <f t="array" ref="AU227">SUM(IF(($C202:$C219=$C227)*(AU202:AU219&gt;0),$BJ202:$BJ219),0)</f>
        <v>0</v>
      </c>
      <c r="AV227" s="44" cm="1">
        <f t="array" ref="AV227">SUM(IF(($C202:$C219=$C227)*(AV202:AV219&gt;0),$BJ202:$BJ219),0)</f>
        <v>0</v>
      </c>
      <c r="AW227" s="44" cm="1">
        <f t="array" ref="AW227">SUM(IF(($C202:$C219=$C227)*(AW202:AW219&gt;0),$BJ202:$BJ219),0)</f>
        <v>0</v>
      </c>
      <c r="AX227" s="44" cm="1">
        <f t="array" ref="AX227">SUM(IF(($C202:$C219=$C227)*(AX202:AX219&gt;0),$BJ202:$BJ219),0)</f>
        <v>0</v>
      </c>
      <c r="AY227" s="44" cm="1">
        <f t="array" ref="AY227">SUM(IF(($C202:$C219=$C227)*(AY202:AY219&gt;0),$BJ202:$BJ219),0)</f>
        <v>0</v>
      </c>
      <c r="AZ227" s="44" cm="1">
        <f t="array" ref="AZ227">SUM(IF(($C202:$C219=$C227)*(AZ202:AZ219&gt;0),$BJ202:$BJ219),0)</f>
        <v>0</v>
      </c>
      <c r="BA227" s="44" cm="1">
        <f t="array" ref="BA227">SUM(IF(($C202:$C219=$C227)*(BA202:BA219&gt;0),$BJ202:$BJ219),0)</f>
        <v>0</v>
      </c>
      <c r="BB227" s="44" cm="1">
        <f t="array" ref="BB227">SUM(IF(($C202:$C219=$C227)*(BB202:BB219&gt;0),$BJ202:$BJ219),0)</f>
        <v>0</v>
      </c>
      <c r="BC227" s="44" cm="1">
        <f t="array" ref="BC227">SUM(IF(($C202:$C219=$C227)*(BC202:BC219&gt;0),$BJ202:$BJ219),0)</f>
        <v>0</v>
      </c>
      <c r="BD227" s="44" cm="1">
        <f t="array" ref="BD227">SUM(IF(($C202:$C219=$C227)*(BD202:BD219&gt;0),$BJ202:$BJ219),0)</f>
        <v>0</v>
      </c>
      <c r="BE227" s="44" cm="1">
        <f t="array" ref="BE227">SUM(IF(($C202:$C219=$C227)*(BE202:BE219&gt;0),$BJ202:$BJ219),0)</f>
        <v>0</v>
      </c>
      <c r="BF227" s="44" cm="1">
        <f t="array" ref="BF227">SUM(IF(($C202:$C219=$C227)*(BF202:BF219&gt;0),$BJ202:$BJ219),0)</f>
        <v>0</v>
      </c>
      <c r="BG227" s="44" cm="1">
        <f t="array" ref="BG227">SUM(IF(($C202:$C219=$C227)*(BG202:BG219&gt;0),$BJ202:$BJ219),0)</f>
        <v>0</v>
      </c>
      <c r="BH227" s="44" cm="1">
        <f t="array" ref="BH227">SUM(IF(($C202:$C219=$C227)*(BH202:BH219&gt;0),$BJ202:$BJ219),0)</f>
        <v>0</v>
      </c>
      <c r="BL227" s="97" t="s">
        <v>25</v>
      </c>
      <c r="BM227" s="97" t="s">
        <v>78</v>
      </c>
      <c r="BN227" s="97" t="s">
        <v>83</v>
      </c>
      <c r="BO227" s="97" t="s">
        <v>84</v>
      </c>
    </row>
    <row r="228" spans="1:67" x14ac:dyDescent="0.2">
      <c r="A228" s="39"/>
      <c r="B228" s="236"/>
      <c r="C228" s="40" t="s">
        <v>62</v>
      </c>
      <c r="D228" s="43"/>
      <c r="E228" s="44" cm="1">
        <f t="array" ref="E228">SUM(IF(($C202:$C219=$C228)*(E202:E219&gt;0),$BJ202:$BJ219),0)</f>
        <v>1</v>
      </c>
      <c r="F228" s="44" cm="1">
        <f t="array" ref="F228">SUM(IF(($C202:$C219=$C228)*(F202:F219&gt;0),$BJ202:$BJ219),0)</f>
        <v>0</v>
      </c>
      <c r="G228" s="44" cm="1">
        <f t="array" ref="G228">SUM(IF(($C202:$C219=$C228)*(G202:G219&gt;0),$BJ202:$BJ219),0)</f>
        <v>0</v>
      </c>
      <c r="H228" s="44" cm="1">
        <f t="array" ref="H228">SUM(IF(($C202:$C219=$C228)*(H202:H219&gt;0),$BJ202:$BJ219),0)</f>
        <v>0</v>
      </c>
      <c r="I228" s="44" cm="1">
        <f t="array" ref="I228">SUM(IF(($C202:$C219=$C228)*(I202:I219&gt;0),$BJ202:$BJ219),0)</f>
        <v>0</v>
      </c>
      <c r="J228" s="44" cm="1">
        <f t="array" ref="J228">SUM(IF(($C202:$C219=$C228)*(J202:J219&gt;0),$BJ202:$BJ219),0)</f>
        <v>0</v>
      </c>
      <c r="K228" s="44" cm="1">
        <f t="array" ref="K228">SUM(IF(($C202:$C219=$C228)*(K202:K219&gt;0),$BJ202:$BJ219),0)</f>
        <v>0</v>
      </c>
      <c r="L228" s="44" cm="1">
        <f t="array" ref="L228">SUM(IF(($C202:$C219=$C228)*(L202:L219&gt;0),$BJ202:$BJ219),0)</f>
        <v>0</v>
      </c>
      <c r="M228" s="44" cm="1">
        <f t="array" ref="M228">SUM(IF(($C202:$C219=$C228)*(M202:M219&gt;0),$BJ202:$BJ219),0)</f>
        <v>0</v>
      </c>
      <c r="N228" s="44" cm="1">
        <f t="array" ref="N228">SUM(IF(($C202:$C219=$C228)*(N202:N219&gt;0),$BJ202:$BJ219),0)</f>
        <v>0</v>
      </c>
      <c r="O228" s="44" cm="1">
        <f t="array" ref="O228">SUM(IF(($C202:$C219=$C228)*(O202:O219&gt;0),$BJ202:$BJ219),0)</f>
        <v>0</v>
      </c>
      <c r="P228" s="44" cm="1">
        <f t="array" ref="P228">SUM(IF(($C202:$C219=$C228)*(P202:P219&gt;0),$BJ202:$BJ219),0)</f>
        <v>0</v>
      </c>
      <c r="Q228" s="44" cm="1">
        <f t="array" ref="Q228">SUM(IF(($C202:$C219=$C228)*(Q202:Q219&gt;0),$BJ202:$BJ219),0)</f>
        <v>0</v>
      </c>
      <c r="R228" s="44" cm="1">
        <f t="array" ref="R228">SUM(IF(($C202:$C219=$C228)*(R202:R219&gt;0),$BJ202:$BJ219),0)</f>
        <v>0</v>
      </c>
      <c r="S228" s="44" cm="1">
        <f t="array" ref="S228">SUM(IF(($C202:$C219=$C228)*(S202:S219&gt;0),$BJ202:$BJ219),0)</f>
        <v>0</v>
      </c>
      <c r="T228" s="44" cm="1">
        <f t="array" ref="T228">SUM(IF(($C202:$C219=$C228)*(T202:T219&gt;0),$BJ202:$BJ219),0)</f>
        <v>0</v>
      </c>
      <c r="U228" s="44" cm="1">
        <f t="array" ref="U228">SUM(IF(($C202:$C219=$C228)*(U202:U219&gt;0),$BJ202:$BJ219),0)</f>
        <v>0</v>
      </c>
      <c r="V228" s="44" cm="1">
        <f t="array" ref="V228">SUM(IF(($C202:$C219=$C228)*(V202:V219&gt;0),$BJ202:$BJ219),0)</f>
        <v>0</v>
      </c>
      <c r="W228" s="44" cm="1">
        <f t="array" ref="W228">SUM(IF(($C202:$C219=$C228)*(W202:W219&gt;0),$BJ202:$BJ219),0)</f>
        <v>0</v>
      </c>
      <c r="X228" s="44" cm="1">
        <f t="array" ref="X228">SUM(IF(($C202:$C219=$C228)*(X202:X219&gt;0),$BJ202:$BJ219),0)</f>
        <v>0</v>
      </c>
      <c r="Y228" s="44" cm="1">
        <f t="array" ref="Y228">SUM(IF(($C202:$C219=$C228)*(Y202:Y219&gt;0),$BJ202:$BJ219),0)</f>
        <v>0</v>
      </c>
      <c r="Z228" s="44" cm="1">
        <f t="array" ref="Z228">SUM(IF(($C202:$C219=$C228)*(Z202:Z219&gt;0),$BJ202:$BJ219),0)</f>
        <v>0</v>
      </c>
      <c r="AA228" s="44" cm="1">
        <f t="array" ref="AA228">SUM(IF(($C202:$C219=$C228)*(AA202:AA219&gt;0),$BJ202:$BJ219),0)</f>
        <v>0</v>
      </c>
      <c r="AB228" s="44" cm="1">
        <f t="array" ref="AB228">SUM(IF(($C202:$C219=$C228)*(AB202:AB219&gt;0),$BJ202:$BJ219),0)</f>
        <v>0</v>
      </c>
      <c r="AC228" s="44" cm="1">
        <f t="array" ref="AC228">SUM(IF(($C202:$C219=$C228)*(AC202:AC219&gt;0),$BJ202:$BJ219),0)</f>
        <v>0</v>
      </c>
      <c r="AD228" s="44" cm="1">
        <f t="array" ref="AD228">SUM(IF(($C202:$C219=$C228)*(AD202:AD219&gt;0),$BJ202:$BJ219),0)</f>
        <v>0</v>
      </c>
      <c r="AE228" s="44" cm="1">
        <f t="array" ref="AE228">SUM(IF(($C202:$C219=$C228)*(AE202:AE219&gt;0),$BJ202:$BJ219),0)</f>
        <v>0</v>
      </c>
      <c r="AF228" s="44" cm="1">
        <f t="array" ref="AF228">SUM(IF(($C202:$C219=$C228)*(AF202:AF219&gt;0),$BJ202:$BJ219),0)</f>
        <v>0</v>
      </c>
      <c r="AG228" s="44" cm="1">
        <f t="array" ref="AG228">SUM(IF(($C202:$C219=$C228)*(AG202:AG219&gt;0),$BJ202:$BJ219),0)</f>
        <v>0</v>
      </c>
      <c r="AH228" s="44" cm="1">
        <f t="array" ref="AH228">SUM(IF(($C202:$C219=$C228)*(AH202:AH219&gt;0),$BJ202:$BJ219),0)</f>
        <v>0</v>
      </c>
      <c r="AI228" s="44" cm="1">
        <f t="array" ref="AI228">SUM(IF(($C202:$C219=$C228)*(AI202:AI219&gt;0),$BJ202:$BJ219),0)</f>
        <v>0</v>
      </c>
      <c r="AJ228" s="44" cm="1">
        <f t="array" ref="AJ228">SUM(IF(($C202:$C219=$C228)*(AJ202:AJ219&gt;0),$BJ202:$BJ219),0)</f>
        <v>0</v>
      </c>
      <c r="AK228" s="44" cm="1">
        <f t="array" ref="AK228">SUM(IF(($C202:$C219=$C228)*(AK202:AK219&gt;0),$BJ202:$BJ219),0)</f>
        <v>0</v>
      </c>
      <c r="AL228" s="44" cm="1">
        <f t="array" ref="AL228">SUM(IF(($C202:$C219=$C228)*(AL202:AL219&gt;0),$BJ202:$BJ219),0)</f>
        <v>0</v>
      </c>
      <c r="AM228" s="44" cm="1">
        <f t="array" ref="AM228">SUM(IF(($C202:$C219=$C228)*(AM202:AM219&gt;0),$BJ202:$BJ219),0)</f>
        <v>0</v>
      </c>
      <c r="AN228" s="44" cm="1">
        <f t="array" ref="AN228">SUM(IF(($C202:$C219=$C228)*(AN202:AN219&gt;0),$BJ202:$BJ219),0)</f>
        <v>0</v>
      </c>
      <c r="AO228" s="44" cm="1">
        <f t="array" ref="AO228">SUM(IF(($C202:$C219=$C228)*(AO202:AO219&gt;0),$BJ202:$BJ219),0)</f>
        <v>0</v>
      </c>
      <c r="AP228" s="44" cm="1">
        <f t="array" ref="AP228">SUM(IF(($C202:$C219=$C228)*(AP202:AP219&gt;0),$BJ202:$BJ219),0)</f>
        <v>0</v>
      </c>
      <c r="AQ228" s="44" cm="1">
        <f t="array" ref="AQ228">SUM(IF(($C202:$C219=$C228)*(AQ202:AQ219&gt;0),$BJ202:$BJ219),0)</f>
        <v>0</v>
      </c>
      <c r="AR228" s="44" cm="1">
        <f t="array" ref="AR228">SUM(IF(($C202:$C219=$C228)*(AR202:AR219&gt;0),$BJ202:$BJ219),0)</f>
        <v>0</v>
      </c>
      <c r="AS228" s="44" cm="1">
        <f t="array" ref="AS228">SUM(IF(($C202:$C219=$C228)*(AS202:AS219&gt;0),$BJ202:$BJ219),0)</f>
        <v>0</v>
      </c>
      <c r="AT228" s="44" cm="1">
        <f t="array" ref="AT228">SUM(IF(($C202:$C219=$C228)*(AT202:AT219&gt;0),$BJ202:$BJ219),0)</f>
        <v>0</v>
      </c>
      <c r="AU228" s="44" cm="1">
        <f t="array" ref="AU228">SUM(IF(($C202:$C219=$C228)*(AU202:AU219&gt;0),$BJ202:$BJ219),0)</f>
        <v>0</v>
      </c>
      <c r="AV228" s="44" cm="1">
        <f t="array" ref="AV228">SUM(IF(($C202:$C219=$C228)*(AV202:AV219&gt;0),$BJ202:$BJ219),0)</f>
        <v>0</v>
      </c>
      <c r="AW228" s="44" cm="1">
        <f t="array" ref="AW228">SUM(IF(($C202:$C219=$C228)*(AW202:AW219&gt;0),$BJ202:$BJ219),0)</f>
        <v>0</v>
      </c>
      <c r="AX228" s="44" cm="1">
        <f t="array" ref="AX228">SUM(IF(($C202:$C219=$C228)*(AX202:AX219&gt;0),$BJ202:$BJ219),0)</f>
        <v>0</v>
      </c>
      <c r="AY228" s="44" cm="1">
        <f t="array" ref="AY228">SUM(IF(($C202:$C219=$C228)*(AY202:AY219&gt;0),$BJ202:$BJ219),0)</f>
        <v>0</v>
      </c>
      <c r="AZ228" s="44" cm="1">
        <f t="array" ref="AZ228">SUM(IF(($C202:$C219=$C228)*(AZ202:AZ219&gt;0),$BJ202:$BJ219),0)</f>
        <v>0</v>
      </c>
      <c r="BA228" s="44" cm="1">
        <f t="array" ref="BA228">SUM(IF(($C202:$C219=$C228)*(BA202:BA219&gt;0),$BJ202:$BJ219),0)</f>
        <v>0</v>
      </c>
      <c r="BB228" s="44" cm="1">
        <f t="array" ref="BB228">SUM(IF(($C202:$C219=$C228)*(BB202:BB219&gt;0),$BJ202:$BJ219),0)</f>
        <v>0</v>
      </c>
      <c r="BC228" s="44" cm="1">
        <f t="array" ref="BC228">SUM(IF(($C202:$C219=$C228)*(BC202:BC219&gt;0),$BJ202:$BJ219),0)</f>
        <v>0</v>
      </c>
      <c r="BD228" s="44" cm="1">
        <f t="array" ref="BD228">SUM(IF(($C202:$C219=$C228)*(BD202:BD219&gt;0),$BJ202:$BJ219),0)</f>
        <v>0</v>
      </c>
      <c r="BE228" s="44" cm="1">
        <f t="array" ref="BE228">SUM(IF(($C202:$C219=$C228)*(BE202:BE219&gt;0),$BJ202:$BJ219),0)</f>
        <v>0</v>
      </c>
      <c r="BF228" s="44" cm="1">
        <f t="array" ref="BF228">SUM(IF(($C202:$C219=$C228)*(BF202:BF219&gt;0),$BJ202:$BJ219),0)</f>
        <v>0</v>
      </c>
      <c r="BG228" s="44" cm="1">
        <f t="array" ref="BG228">SUM(IF(($C202:$C219=$C228)*(BG202:BG219&gt;0),$BJ202:$BJ219),0)</f>
        <v>0</v>
      </c>
      <c r="BH228" s="44" cm="1">
        <f t="array" ref="BH228">SUM(IF(($C202:$C219=$C228)*(BH202:BH219&gt;0),$BJ202:$BJ219),0)</f>
        <v>0</v>
      </c>
    </row>
    <row r="229" spans="1:67" x14ac:dyDescent="0.2">
      <c r="A229" s="39"/>
      <c r="B229" s="236"/>
      <c r="C229" s="40" t="s">
        <v>13</v>
      </c>
      <c r="D229" s="43"/>
      <c r="E229" s="44">
        <f t="shared" ref="E229:AJ229" si="89">IFERROR(VLOOKUP(E201,$A$240:$C$252,3,FALSE),0)</f>
        <v>58</v>
      </c>
      <c r="F229" s="44">
        <f t="shared" si="89"/>
        <v>0</v>
      </c>
      <c r="G229" s="44">
        <f t="shared" si="89"/>
        <v>0</v>
      </c>
      <c r="H229" s="44">
        <f t="shared" si="89"/>
        <v>0</v>
      </c>
      <c r="I229" s="44">
        <f t="shared" si="89"/>
        <v>0</v>
      </c>
      <c r="J229" s="44">
        <f t="shared" si="89"/>
        <v>0</v>
      </c>
      <c r="K229" s="44">
        <f t="shared" si="89"/>
        <v>0</v>
      </c>
      <c r="L229" s="44">
        <f t="shared" si="89"/>
        <v>0</v>
      </c>
      <c r="M229" s="44">
        <f t="shared" si="89"/>
        <v>0</v>
      </c>
      <c r="N229" s="44">
        <f t="shared" si="89"/>
        <v>0</v>
      </c>
      <c r="O229" s="44">
        <f t="shared" si="89"/>
        <v>0</v>
      </c>
      <c r="P229" s="44">
        <f t="shared" si="89"/>
        <v>0</v>
      </c>
      <c r="Q229" s="44">
        <f t="shared" si="89"/>
        <v>0</v>
      </c>
      <c r="R229" s="44">
        <f t="shared" si="89"/>
        <v>0</v>
      </c>
      <c r="S229" s="44">
        <f t="shared" si="89"/>
        <v>0</v>
      </c>
      <c r="T229" s="44">
        <f t="shared" si="89"/>
        <v>0</v>
      </c>
      <c r="U229" s="44">
        <f t="shared" si="89"/>
        <v>0</v>
      </c>
      <c r="V229" s="44">
        <f t="shared" si="89"/>
        <v>0</v>
      </c>
      <c r="W229" s="44">
        <f t="shared" si="89"/>
        <v>0</v>
      </c>
      <c r="X229" s="44">
        <f t="shared" si="89"/>
        <v>0</v>
      </c>
      <c r="Y229" s="44">
        <f t="shared" si="89"/>
        <v>0</v>
      </c>
      <c r="Z229" s="44">
        <f t="shared" si="89"/>
        <v>0</v>
      </c>
      <c r="AA229" s="44">
        <f t="shared" si="89"/>
        <v>0</v>
      </c>
      <c r="AB229" s="44">
        <f t="shared" si="89"/>
        <v>0</v>
      </c>
      <c r="AC229" s="44">
        <f t="shared" si="89"/>
        <v>0</v>
      </c>
      <c r="AD229" s="44">
        <f t="shared" si="89"/>
        <v>0</v>
      </c>
      <c r="AE229" s="44">
        <f t="shared" si="89"/>
        <v>0</v>
      </c>
      <c r="AF229" s="44">
        <f t="shared" si="89"/>
        <v>0</v>
      </c>
      <c r="AG229" s="44">
        <f t="shared" si="89"/>
        <v>0</v>
      </c>
      <c r="AH229" s="44">
        <f t="shared" si="89"/>
        <v>0</v>
      </c>
      <c r="AI229" s="44">
        <f t="shared" si="89"/>
        <v>0</v>
      </c>
      <c r="AJ229" s="44">
        <f t="shared" si="89"/>
        <v>0</v>
      </c>
      <c r="AK229" s="44">
        <f t="shared" ref="AK229:BH229" si="90">IFERROR(VLOOKUP(AK201,$A$240:$C$252,3,FALSE),0)</f>
        <v>0</v>
      </c>
      <c r="AL229" s="44">
        <f t="shared" si="90"/>
        <v>0</v>
      </c>
      <c r="AM229" s="44">
        <f t="shared" si="90"/>
        <v>0</v>
      </c>
      <c r="AN229" s="44">
        <f t="shared" si="90"/>
        <v>0</v>
      </c>
      <c r="AO229" s="44">
        <f t="shared" si="90"/>
        <v>0</v>
      </c>
      <c r="AP229" s="44">
        <f t="shared" si="90"/>
        <v>0</v>
      </c>
      <c r="AQ229" s="44">
        <f t="shared" si="90"/>
        <v>0</v>
      </c>
      <c r="AR229" s="44">
        <f t="shared" si="90"/>
        <v>0</v>
      </c>
      <c r="AS229" s="44">
        <f t="shared" si="90"/>
        <v>0</v>
      </c>
      <c r="AT229" s="44">
        <f t="shared" si="90"/>
        <v>0</v>
      </c>
      <c r="AU229" s="44">
        <f t="shared" si="90"/>
        <v>0</v>
      </c>
      <c r="AV229" s="44">
        <f t="shared" si="90"/>
        <v>0</v>
      </c>
      <c r="AW229" s="44">
        <f t="shared" si="90"/>
        <v>0</v>
      </c>
      <c r="AX229" s="44">
        <f t="shared" si="90"/>
        <v>0</v>
      </c>
      <c r="AY229" s="44">
        <f t="shared" si="90"/>
        <v>0</v>
      </c>
      <c r="AZ229" s="44">
        <f t="shared" si="90"/>
        <v>0</v>
      </c>
      <c r="BA229" s="44">
        <f t="shared" si="90"/>
        <v>0</v>
      </c>
      <c r="BB229" s="44">
        <f t="shared" si="90"/>
        <v>0</v>
      </c>
      <c r="BC229" s="44">
        <f t="shared" si="90"/>
        <v>0</v>
      </c>
      <c r="BD229" s="44">
        <f t="shared" si="90"/>
        <v>0</v>
      </c>
      <c r="BE229" s="44">
        <f t="shared" si="90"/>
        <v>0</v>
      </c>
      <c r="BF229" s="44">
        <f t="shared" si="90"/>
        <v>0</v>
      </c>
      <c r="BG229" s="44">
        <f t="shared" si="90"/>
        <v>0</v>
      </c>
      <c r="BH229" s="44">
        <f t="shared" si="90"/>
        <v>0</v>
      </c>
      <c r="BL229" s="44">
        <f t="shared" ref="BL229:BL234" si="91">SUM(E229:BH229)</f>
        <v>58</v>
      </c>
      <c r="BM229" s="44">
        <f>SUMIF($E199:$BH199,BM227,$E229:$BH229)</f>
        <v>58</v>
      </c>
      <c r="BN229" s="44">
        <f>SUMIF($E199:$BH199,BN227,$E229:$BH229)</f>
        <v>0</v>
      </c>
      <c r="BO229" s="44">
        <f>SUMIF($E199:$BH199,BO227,$E229:$BH229)</f>
        <v>0</v>
      </c>
    </row>
    <row r="230" spans="1:67" x14ac:dyDescent="0.2">
      <c r="A230" s="39"/>
      <c r="B230" s="237"/>
      <c r="C230" s="40" t="s">
        <v>14</v>
      </c>
      <c r="D230" s="43"/>
      <c r="E230" s="44">
        <f t="shared" ref="E230:AJ230" si="92">E224*E229</f>
        <v>4373.2000000000007</v>
      </c>
      <c r="F230" s="44">
        <f t="shared" si="92"/>
        <v>0</v>
      </c>
      <c r="G230" s="44">
        <f t="shared" si="92"/>
        <v>0</v>
      </c>
      <c r="H230" s="44">
        <f t="shared" si="92"/>
        <v>0</v>
      </c>
      <c r="I230" s="44">
        <f t="shared" si="92"/>
        <v>0</v>
      </c>
      <c r="J230" s="44">
        <f t="shared" si="92"/>
        <v>0</v>
      </c>
      <c r="K230" s="44">
        <f t="shared" si="92"/>
        <v>0</v>
      </c>
      <c r="L230" s="44">
        <f t="shared" si="92"/>
        <v>0</v>
      </c>
      <c r="M230" s="44">
        <f t="shared" si="92"/>
        <v>0</v>
      </c>
      <c r="N230" s="44">
        <f t="shared" si="92"/>
        <v>0</v>
      </c>
      <c r="O230" s="44">
        <f t="shared" si="92"/>
        <v>0</v>
      </c>
      <c r="P230" s="44">
        <f t="shared" si="92"/>
        <v>0</v>
      </c>
      <c r="Q230" s="44">
        <f t="shared" si="92"/>
        <v>0</v>
      </c>
      <c r="R230" s="44">
        <f t="shared" si="92"/>
        <v>0</v>
      </c>
      <c r="S230" s="44">
        <f t="shared" si="92"/>
        <v>0</v>
      </c>
      <c r="T230" s="44">
        <f t="shared" si="92"/>
        <v>0</v>
      </c>
      <c r="U230" s="44">
        <f t="shared" si="92"/>
        <v>0</v>
      </c>
      <c r="V230" s="44">
        <f t="shared" si="92"/>
        <v>0</v>
      </c>
      <c r="W230" s="44">
        <f t="shared" si="92"/>
        <v>0</v>
      </c>
      <c r="X230" s="44">
        <f t="shared" si="92"/>
        <v>0</v>
      </c>
      <c r="Y230" s="44">
        <f t="shared" si="92"/>
        <v>0</v>
      </c>
      <c r="Z230" s="44">
        <f t="shared" si="92"/>
        <v>0</v>
      </c>
      <c r="AA230" s="44">
        <f t="shared" si="92"/>
        <v>0</v>
      </c>
      <c r="AB230" s="44">
        <f t="shared" si="92"/>
        <v>0</v>
      </c>
      <c r="AC230" s="44">
        <f t="shared" si="92"/>
        <v>0</v>
      </c>
      <c r="AD230" s="44">
        <f t="shared" si="92"/>
        <v>0</v>
      </c>
      <c r="AE230" s="44">
        <f t="shared" si="92"/>
        <v>0</v>
      </c>
      <c r="AF230" s="44">
        <f t="shared" si="92"/>
        <v>0</v>
      </c>
      <c r="AG230" s="44">
        <f t="shared" si="92"/>
        <v>0</v>
      </c>
      <c r="AH230" s="44">
        <f t="shared" si="92"/>
        <v>0</v>
      </c>
      <c r="AI230" s="44">
        <f t="shared" si="92"/>
        <v>0</v>
      </c>
      <c r="AJ230" s="44">
        <f t="shared" si="92"/>
        <v>0</v>
      </c>
      <c r="AK230" s="44">
        <f t="shared" ref="AK230:BH230" si="93">AK224*AK229</f>
        <v>0</v>
      </c>
      <c r="AL230" s="44">
        <f t="shared" si="93"/>
        <v>0</v>
      </c>
      <c r="AM230" s="44">
        <f t="shared" si="93"/>
        <v>0</v>
      </c>
      <c r="AN230" s="44">
        <f t="shared" si="93"/>
        <v>0</v>
      </c>
      <c r="AO230" s="44">
        <f t="shared" si="93"/>
        <v>0</v>
      </c>
      <c r="AP230" s="44">
        <f t="shared" si="93"/>
        <v>0</v>
      </c>
      <c r="AQ230" s="44">
        <f t="shared" si="93"/>
        <v>0</v>
      </c>
      <c r="AR230" s="44">
        <f t="shared" si="93"/>
        <v>0</v>
      </c>
      <c r="AS230" s="44">
        <f t="shared" si="93"/>
        <v>0</v>
      </c>
      <c r="AT230" s="44">
        <f t="shared" si="93"/>
        <v>0</v>
      </c>
      <c r="AU230" s="44">
        <f t="shared" si="93"/>
        <v>0</v>
      </c>
      <c r="AV230" s="44">
        <f t="shared" si="93"/>
        <v>0</v>
      </c>
      <c r="AW230" s="44">
        <f t="shared" si="93"/>
        <v>0</v>
      </c>
      <c r="AX230" s="44">
        <f t="shared" si="93"/>
        <v>0</v>
      </c>
      <c r="AY230" s="44">
        <f t="shared" si="93"/>
        <v>0</v>
      </c>
      <c r="AZ230" s="44">
        <f t="shared" si="93"/>
        <v>0</v>
      </c>
      <c r="BA230" s="44">
        <f t="shared" si="93"/>
        <v>0</v>
      </c>
      <c r="BB230" s="44">
        <f t="shared" si="93"/>
        <v>0</v>
      </c>
      <c r="BC230" s="44">
        <f t="shared" si="93"/>
        <v>0</v>
      </c>
      <c r="BD230" s="44">
        <f t="shared" si="93"/>
        <v>0</v>
      </c>
      <c r="BE230" s="44">
        <f t="shared" si="93"/>
        <v>0</v>
      </c>
      <c r="BF230" s="44">
        <f t="shared" si="93"/>
        <v>0</v>
      </c>
      <c r="BG230" s="44">
        <f t="shared" si="93"/>
        <v>0</v>
      </c>
      <c r="BH230" s="44">
        <f t="shared" si="93"/>
        <v>0</v>
      </c>
      <c r="BL230" s="44">
        <f t="shared" si="91"/>
        <v>4373.2000000000007</v>
      </c>
      <c r="BM230" s="44">
        <f>SUMIF($E199:$BH199,BM227,$E230:$BH230)</f>
        <v>4373.2000000000007</v>
      </c>
      <c r="BN230" s="44">
        <f>SUMIF($E199:$BH199,BN227,$E230:$BH230)</f>
        <v>0</v>
      </c>
      <c r="BO230" s="44">
        <f>SUMIF($E199:$BH199,BO227,$E230:$BH230)</f>
        <v>0</v>
      </c>
    </row>
    <row r="231" spans="1:67" x14ac:dyDescent="0.2">
      <c r="A231" s="105"/>
      <c r="B231" s="103"/>
      <c r="C231" s="107" t="s">
        <v>43</v>
      </c>
      <c r="D231" s="41"/>
      <c r="E231" s="108">
        <f t="shared" ref="E231:AJ231" si="94">E225*E229</f>
        <v>2.2958333333333316</v>
      </c>
      <c r="F231" s="108">
        <f t="shared" si="94"/>
        <v>0</v>
      </c>
      <c r="G231" s="108">
        <f t="shared" si="94"/>
        <v>0</v>
      </c>
      <c r="H231" s="108">
        <f t="shared" si="94"/>
        <v>0</v>
      </c>
      <c r="I231" s="108">
        <f t="shared" si="94"/>
        <v>0</v>
      </c>
      <c r="J231" s="108">
        <f t="shared" si="94"/>
        <v>0</v>
      </c>
      <c r="K231" s="108">
        <f t="shared" si="94"/>
        <v>0</v>
      </c>
      <c r="L231" s="108">
        <f t="shared" si="94"/>
        <v>0</v>
      </c>
      <c r="M231" s="108">
        <f t="shared" si="94"/>
        <v>0</v>
      </c>
      <c r="N231" s="108">
        <f t="shared" si="94"/>
        <v>0</v>
      </c>
      <c r="O231" s="108">
        <f t="shared" si="94"/>
        <v>0</v>
      </c>
      <c r="P231" s="108">
        <f t="shared" si="94"/>
        <v>0</v>
      </c>
      <c r="Q231" s="108">
        <f t="shared" si="94"/>
        <v>0</v>
      </c>
      <c r="R231" s="108">
        <f t="shared" si="94"/>
        <v>0</v>
      </c>
      <c r="S231" s="108">
        <f t="shared" si="94"/>
        <v>0</v>
      </c>
      <c r="T231" s="108">
        <f t="shared" si="94"/>
        <v>0</v>
      </c>
      <c r="U231" s="108">
        <f t="shared" si="94"/>
        <v>0</v>
      </c>
      <c r="V231" s="108">
        <f t="shared" si="94"/>
        <v>0</v>
      </c>
      <c r="W231" s="108">
        <f t="shared" si="94"/>
        <v>0</v>
      </c>
      <c r="X231" s="108">
        <f t="shared" si="94"/>
        <v>0</v>
      </c>
      <c r="Y231" s="108">
        <f t="shared" si="94"/>
        <v>0</v>
      </c>
      <c r="Z231" s="108">
        <f t="shared" si="94"/>
        <v>0</v>
      </c>
      <c r="AA231" s="108">
        <f t="shared" si="94"/>
        <v>0</v>
      </c>
      <c r="AB231" s="108">
        <f t="shared" si="94"/>
        <v>0</v>
      </c>
      <c r="AC231" s="108">
        <f t="shared" si="94"/>
        <v>0</v>
      </c>
      <c r="AD231" s="108">
        <f t="shared" si="94"/>
        <v>0</v>
      </c>
      <c r="AE231" s="108">
        <f t="shared" si="94"/>
        <v>0</v>
      </c>
      <c r="AF231" s="108">
        <f t="shared" si="94"/>
        <v>0</v>
      </c>
      <c r="AG231" s="108">
        <f t="shared" si="94"/>
        <v>0</v>
      </c>
      <c r="AH231" s="108">
        <f t="shared" si="94"/>
        <v>0</v>
      </c>
      <c r="AI231" s="108">
        <f t="shared" si="94"/>
        <v>0</v>
      </c>
      <c r="AJ231" s="108">
        <f t="shared" si="94"/>
        <v>0</v>
      </c>
      <c r="AK231" s="108">
        <f t="shared" ref="AK231:BH231" si="95">AK225*AK229</f>
        <v>0</v>
      </c>
      <c r="AL231" s="108">
        <f t="shared" si="95"/>
        <v>0</v>
      </c>
      <c r="AM231" s="108">
        <f t="shared" si="95"/>
        <v>0</v>
      </c>
      <c r="AN231" s="108">
        <f t="shared" si="95"/>
        <v>0</v>
      </c>
      <c r="AO231" s="108">
        <f t="shared" si="95"/>
        <v>0</v>
      </c>
      <c r="AP231" s="108">
        <f t="shared" si="95"/>
        <v>0</v>
      </c>
      <c r="AQ231" s="108">
        <f t="shared" si="95"/>
        <v>0</v>
      </c>
      <c r="AR231" s="108">
        <f t="shared" si="95"/>
        <v>0</v>
      </c>
      <c r="AS231" s="108">
        <f t="shared" si="95"/>
        <v>0</v>
      </c>
      <c r="AT231" s="108">
        <f t="shared" si="95"/>
        <v>0</v>
      </c>
      <c r="AU231" s="108">
        <f t="shared" si="95"/>
        <v>0</v>
      </c>
      <c r="AV231" s="108">
        <f t="shared" si="95"/>
        <v>0</v>
      </c>
      <c r="AW231" s="108">
        <f t="shared" si="95"/>
        <v>0</v>
      </c>
      <c r="AX231" s="108">
        <f t="shared" si="95"/>
        <v>0</v>
      </c>
      <c r="AY231" s="108">
        <f t="shared" si="95"/>
        <v>0</v>
      </c>
      <c r="AZ231" s="108">
        <f t="shared" si="95"/>
        <v>0</v>
      </c>
      <c r="BA231" s="108">
        <f t="shared" si="95"/>
        <v>0</v>
      </c>
      <c r="BB231" s="108">
        <f t="shared" si="95"/>
        <v>0</v>
      </c>
      <c r="BC231" s="108">
        <f t="shared" si="95"/>
        <v>0</v>
      </c>
      <c r="BD231" s="108">
        <f t="shared" si="95"/>
        <v>0</v>
      </c>
      <c r="BE231" s="108">
        <f t="shared" si="95"/>
        <v>0</v>
      </c>
      <c r="BF231" s="108">
        <f t="shared" si="95"/>
        <v>0</v>
      </c>
      <c r="BG231" s="108">
        <f t="shared" si="95"/>
        <v>0</v>
      </c>
      <c r="BH231" s="108">
        <f t="shared" si="95"/>
        <v>0</v>
      </c>
      <c r="BL231" s="108">
        <f t="shared" si="91"/>
        <v>2.2958333333333316</v>
      </c>
      <c r="BM231" s="108">
        <f>SUMIF($E199:$BH199,BM227,$E231:$BH231)</f>
        <v>2.2958333333333316</v>
      </c>
      <c r="BN231" s="108">
        <f>SUMIF($E199:$BH199,BN227,$E231:$BH231)</f>
        <v>0</v>
      </c>
      <c r="BO231" s="108">
        <f>SUMIF($E199:$BH199,BO227,$E231:$BH231)</f>
        <v>0</v>
      </c>
    </row>
    <row r="232" spans="1:67" x14ac:dyDescent="0.2">
      <c r="A232" s="105"/>
      <c r="B232" s="106"/>
      <c r="C232" s="107" t="str">
        <f>C226&amp;" per jaar"</f>
        <v>Halte per jaar</v>
      </c>
      <c r="D232" s="41"/>
      <c r="E232" s="44">
        <f t="shared" ref="E232:AJ232" si="96">E226*E229</f>
        <v>290</v>
      </c>
      <c r="F232" s="44">
        <f t="shared" si="96"/>
        <v>0</v>
      </c>
      <c r="G232" s="44">
        <f t="shared" si="96"/>
        <v>0</v>
      </c>
      <c r="H232" s="44">
        <f t="shared" si="96"/>
        <v>0</v>
      </c>
      <c r="I232" s="44">
        <f t="shared" si="96"/>
        <v>0</v>
      </c>
      <c r="J232" s="44">
        <f t="shared" si="96"/>
        <v>0</v>
      </c>
      <c r="K232" s="44">
        <f t="shared" si="96"/>
        <v>0</v>
      </c>
      <c r="L232" s="44">
        <f t="shared" si="96"/>
        <v>0</v>
      </c>
      <c r="M232" s="44">
        <f t="shared" si="96"/>
        <v>0</v>
      </c>
      <c r="N232" s="44">
        <f t="shared" si="96"/>
        <v>0</v>
      </c>
      <c r="O232" s="44">
        <f t="shared" si="96"/>
        <v>0</v>
      </c>
      <c r="P232" s="44">
        <f t="shared" si="96"/>
        <v>0</v>
      </c>
      <c r="Q232" s="44">
        <f t="shared" si="96"/>
        <v>0</v>
      </c>
      <c r="R232" s="44">
        <f t="shared" si="96"/>
        <v>0</v>
      </c>
      <c r="S232" s="44">
        <f t="shared" si="96"/>
        <v>0</v>
      </c>
      <c r="T232" s="44">
        <f t="shared" si="96"/>
        <v>0</v>
      </c>
      <c r="U232" s="44">
        <f t="shared" si="96"/>
        <v>0</v>
      </c>
      <c r="V232" s="44">
        <f t="shared" si="96"/>
        <v>0</v>
      </c>
      <c r="W232" s="44">
        <f t="shared" si="96"/>
        <v>0</v>
      </c>
      <c r="X232" s="44">
        <f t="shared" si="96"/>
        <v>0</v>
      </c>
      <c r="Y232" s="44">
        <f t="shared" si="96"/>
        <v>0</v>
      </c>
      <c r="Z232" s="44">
        <f t="shared" si="96"/>
        <v>0</v>
      </c>
      <c r="AA232" s="44">
        <f t="shared" si="96"/>
        <v>0</v>
      </c>
      <c r="AB232" s="44">
        <f t="shared" si="96"/>
        <v>0</v>
      </c>
      <c r="AC232" s="44">
        <f t="shared" si="96"/>
        <v>0</v>
      </c>
      <c r="AD232" s="44">
        <f t="shared" si="96"/>
        <v>0</v>
      </c>
      <c r="AE232" s="44">
        <f t="shared" si="96"/>
        <v>0</v>
      </c>
      <c r="AF232" s="44">
        <f t="shared" si="96"/>
        <v>0</v>
      </c>
      <c r="AG232" s="44">
        <f t="shared" si="96"/>
        <v>0</v>
      </c>
      <c r="AH232" s="44">
        <f t="shared" si="96"/>
        <v>0</v>
      </c>
      <c r="AI232" s="44">
        <f t="shared" si="96"/>
        <v>0</v>
      </c>
      <c r="AJ232" s="44">
        <f t="shared" si="96"/>
        <v>0</v>
      </c>
      <c r="AK232" s="44">
        <f t="shared" ref="AK232:BH232" si="97">AK226*AK229</f>
        <v>0</v>
      </c>
      <c r="AL232" s="44">
        <f t="shared" si="97"/>
        <v>0</v>
      </c>
      <c r="AM232" s="44">
        <f t="shared" si="97"/>
        <v>0</v>
      </c>
      <c r="AN232" s="44">
        <f t="shared" si="97"/>
        <v>0</v>
      </c>
      <c r="AO232" s="44">
        <f t="shared" si="97"/>
        <v>0</v>
      </c>
      <c r="AP232" s="44">
        <f t="shared" si="97"/>
        <v>0</v>
      </c>
      <c r="AQ232" s="44">
        <f t="shared" si="97"/>
        <v>0</v>
      </c>
      <c r="AR232" s="44">
        <f t="shared" si="97"/>
        <v>0</v>
      </c>
      <c r="AS232" s="44">
        <f t="shared" si="97"/>
        <v>0</v>
      </c>
      <c r="AT232" s="44">
        <f t="shared" si="97"/>
        <v>0</v>
      </c>
      <c r="AU232" s="44">
        <f t="shared" si="97"/>
        <v>0</v>
      </c>
      <c r="AV232" s="44">
        <f t="shared" si="97"/>
        <v>0</v>
      </c>
      <c r="AW232" s="44">
        <f t="shared" si="97"/>
        <v>0</v>
      </c>
      <c r="AX232" s="44">
        <f t="shared" si="97"/>
        <v>0</v>
      </c>
      <c r="AY232" s="44">
        <f t="shared" si="97"/>
        <v>0</v>
      </c>
      <c r="AZ232" s="44">
        <f t="shared" si="97"/>
        <v>0</v>
      </c>
      <c r="BA232" s="44">
        <f t="shared" si="97"/>
        <v>0</v>
      </c>
      <c r="BB232" s="44">
        <f t="shared" si="97"/>
        <v>0</v>
      </c>
      <c r="BC232" s="44">
        <f t="shared" si="97"/>
        <v>0</v>
      </c>
      <c r="BD232" s="44">
        <f t="shared" si="97"/>
        <v>0</v>
      </c>
      <c r="BE232" s="44">
        <f t="shared" si="97"/>
        <v>0</v>
      </c>
      <c r="BF232" s="44">
        <f t="shared" si="97"/>
        <v>0</v>
      </c>
      <c r="BG232" s="44">
        <f t="shared" si="97"/>
        <v>0</v>
      </c>
      <c r="BH232" s="44">
        <f t="shared" si="97"/>
        <v>0</v>
      </c>
      <c r="BL232" s="44">
        <f t="shared" si="91"/>
        <v>290</v>
      </c>
      <c r="BM232" s="44">
        <f>SUMIF($E199:$BH199,BM227,$E232:$BH232)</f>
        <v>290</v>
      </c>
      <c r="BN232" s="44">
        <f>SUMIF($E199:$BH199,BN227,$E232:$BH232)</f>
        <v>0</v>
      </c>
      <c r="BO232" s="44">
        <f>SUMIF($E199:$BH199,BO227,$E232:$BH232)</f>
        <v>0</v>
      </c>
    </row>
    <row r="233" spans="1:67" x14ac:dyDescent="0.2">
      <c r="A233" s="105"/>
      <c r="B233" s="106"/>
      <c r="C233" s="107" t="str">
        <f>C227&amp;" per jaar"</f>
        <v>Basis per jaar</v>
      </c>
      <c r="D233" s="41"/>
      <c r="E233" s="44">
        <f t="shared" ref="E233:AJ233" si="98">E227*E229</f>
        <v>232</v>
      </c>
      <c r="F233" s="44">
        <f t="shared" si="98"/>
        <v>0</v>
      </c>
      <c r="G233" s="44">
        <f t="shared" si="98"/>
        <v>0</v>
      </c>
      <c r="H233" s="44">
        <f t="shared" si="98"/>
        <v>0</v>
      </c>
      <c r="I233" s="44">
        <f t="shared" si="98"/>
        <v>0</v>
      </c>
      <c r="J233" s="44">
        <f t="shared" si="98"/>
        <v>0</v>
      </c>
      <c r="K233" s="44">
        <f t="shared" si="98"/>
        <v>0</v>
      </c>
      <c r="L233" s="44">
        <f t="shared" si="98"/>
        <v>0</v>
      </c>
      <c r="M233" s="44">
        <f t="shared" si="98"/>
        <v>0</v>
      </c>
      <c r="N233" s="44">
        <f t="shared" si="98"/>
        <v>0</v>
      </c>
      <c r="O233" s="44">
        <f t="shared" si="98"/>
        <v>0</v>
      </c>
      <c r="P233" s="44">
        <f t="shared" si="98"/>
        <v>0</v>
      </c>
      <c r="Q233" s="44">
        <f t="shared" si="98"/>
        <v>0</v>
      </c>
      <c r="R233" s="44">
        <f t="shared" si="98"/>
        <v>0</v>
      </c>
      <c r="S233" s="44">
        <f t="shared" si="98"/>
        <v>0</v>
      </c>
      <c r="T233" s="44">
        <f t="shared" si="98"/>
        <v>0</v>
      </c>
      <c r="U233" s="44">
        <f t="shared" si="98"/>
        <v>0</v>
      </c>
      <c r="V233" s="44">
        <f t="shared" si="98"/>
        <v>0</v>
      </c>
      <c r="W233" s="44">
        <f t="shared" si="98"/>
        <v>0</v>
      </c>
      <c r="X233" s="44">
        <f t="shared" si="98"/>
        <v>0</v>
      </c>
      <c r="Y233" s="44">
        <f t="shared" si="98"/>
        <v>0</v>
      </c>
      <c r="Z233" s="44">
        <f t="shared" si="98"/>
        <v>0</v>
      </c>
      <c r="AA233" s="44">
        <f t="shared" si="98"/>
        <v>0</v>
      </c>
      <c r="AB233" s="44">
        <f t="shared" si="98"/>
        <v>0</v>
      </c>
      <c r="AC233" s="44">
        <f t="shared" si="98"/>
        <v>0</v>
      </c>
      <c r="AD233" s="44">
        <f t="shared" si="98"/>
        <v>0</v>
      </c>
      <c r="AE233" s="44">
        <f t="shared" si="98"/>
        <v>0</v>
      </c>
      <c r="AF233" s="44">
        <f t="shared" si="98"/>
        <v>0</v>
      </c>
      <c r="AG233" s="44">
        <f t="shared" si="98"/>
        <v>0</v>
      </c>
      <c r="AH233" s="44">
        <f t="shared" si="98"/>
        <v>0</v>
      </c>
      <c r="AI233" s="44">
        <f t="shared" si="98"/>
        <v>0</v>
      </c>
      <c r="AJ233" s="44">
        <f t="shared" si="98"/>
        <v>0</v>
      </c>
      <c r="AK233" s="44">
        <f t="shared" ref="AK233:BH233" si="99">AK227*AK229</f>
        <v>0</v>
      </c>
      <c r="AL233" s="44">
        <f t="shared" si="99"/>
        <v>0</v>
      </c>
      <c r="AM233" s="44">
        <f t="shared" si="99"/>
        <v>0</v>
      </c>
      <c r="AN233" s="44">
        <f t="shared" si="99"/>
        <v>0</v>
      </c>
      <c r="AO233" s="44">
        <f t="shared" si="99"/>
        <v>0</v>
      </c>
      <c r="AP233" s="44">
        <f t="shared" si="99"/>
        <v>0</v>
      </c>
      <c r="AQ233" s="44">
        <f t="shared" si="99"/>
        <v>0</v>
      </c>
      <c r="AR233" s="44">
        <f t="shared" si="99"/>
        <v>0</v>
      </c>
      <c r="AS233" s="44">
        <f t="shared" si="99"/>
        <v>0</v>
      </c>
      <c r="AT233" s="44">
        <f t="shared" si="99"/>
        <v>0</v>
      </c>
      <c r="AU233" s="44">
        <f t="shared" si="99"/>
        <v>0</v>
      </c>
      <c r="AV233" s="44">
        <f t="shared" si="99"/>
        <v>0</v>
      </c>
      <c r="AW233" s="44">
        <f t="shared" si="99"/>
        <v>0</v>
      </c>
      <c r="AX233" s="44">
        <f t="shared" si="99"/>
        <v>0</v>
      </c>
      <c r="AY233" s="44">
        <f t="shared" si="99"/>
        <v>0</v>
      </c>
      <c r="AZ233" s="44">
        <f t="shared" si="99"/>
        <v>0</v>
      </c>
      <c r="BA233" s="44">
        <f t="shared" si="99"/>
        <v>0</v>
      </c>
      <c r="BB233" s="44">
        <f t="shared" si="99"/>
        <v>0</v>
      </c>
      <c r="BC233" s="44">
        <f t="shared" si="99"/>
        <v>0</v>
      </c>
      <c r="BD233" s="44">
        <f t="shared" si="99"/>
        <v>0</v>
      </c>
      <c r="BE233" s="44">
        <f t="shared" si="99"/>
        <v>0</v>
      </c>
      <c r="BF233" s="44">
        <f t="shared" si="99"/>
        <v>0</v>
      </c>
      <c r="BG233" s="44">
        <f t="shared" si="99"/>
        <v>0</v>
      </c>
      <c r="BH233" s="44">
        <f t="shared" si="99"/>
        <v>0</v>
      </c>
      <c r="BL233" s="44">
        <f t="shared" si="91"/>
        <v>232</v>
      </c>
      <c r="BM233" s="44">
        <f>SUMIF($E199:$BH199,BM227,$E233:$BH233)</f>
        <v>232</v>
      </c>
      <c r="BN233" s="44">
        <f>SUMIF($E199:$BH199,BN227,$E233:$BH233)</f>
        <v>0</v>
      </c>
      <c r="BO233" s="44">
        <f>SUMIF($E199:$BH199,BO227,$E233:$BH233)</f>
        <v>0</v>
      </c>
    </row>
    <row r="234" spans="1:67" x14ac:dyDescent="0.2">
      <c r="A234" s="105"/>
      <c r="B234" s="106"/>
      <c r="C234" s="107" t="str">
        <f>C228&amp;" per jaar"</f>
        <v>Mega per jaar</v>
      </c>
      <c r="D234" s="41"/>
      <c r="E234" s="44">
        <f t="shared" ref="E234:AJ234" si="100">E228*E229</f>
        <v>58</v>
      </c>
      <c r="F234" s="44">
        <f t="shared" si="100"/>
        <v>0</v>
      </c>
      <c r="G234" s="44">
        <f t="shared" si="100"/>
        <v>0</v>
      </c>
      <c r="H234" s="44">
        <f t="shared" si="100"/>
        <v>0</v>
      </c>
      <c r="I234" s="44">
        <f t="shared" si="100"/>
        <v>0</v>
      </c>
      <c r="J234" s="44">
        <f t="shared" si="100"/>
        <v>0</v>
      </c>
      <c r="K234" s="44">
        <f t="shared" si="100"/>
        <v>0</v>
      </c>
      <c r="L234" s="44">
        <f t="shared" si="100"/>
        <v>0</v>
      </c>
      <c r="M234" s="44">
        <f t="shared" si="100"/>
        <v>0</v>
      </c>
      <c r="N234" s="44">
        <f t="shared" si="100"/>
        <v>0</v>
      </c>
      <c r="O234" s="44">
        <f t="shared" si="100"/>
        <v>0</v>
      </c>
      <c r="P234" s="44">
        <f t="shared" si="100"/>
        <v>0</v>
      </c>
      <c r="Q234" s="44">
        <f t="shared" si="100"/>
        <v>0</v>
      </c>
      <c r="R234" s="44">
        <f t="shared" si="100"/>
        <v>0</v>
      </c>
      <c r="S234" s="44">
        <f t="shared" si="100"/>
        <v>0</v>
      </c>
      <c r="T234" s="44">
        <f t="shared" si="100"/>
        <v>0</v>
      </c>
      <c r="U234" s="44">
        <f t="shared" si="100"/>
        <v>0</v>
      </c>
      <c r="V234" s="44">
        <f t="shared" si="100"/>
        <v>0</v>
      </c>
      <c r="W234" s="44">
        <f t="shared" si="100"/>
        <v>0</v>
      </c>
      <c r="X234" s="44">
        <f t="shared" si="100"/>
        <v>0</v>
      </c>
      <c r="Y234" s="44">
        <f t="shared" si="100"/>
        <v>0</v>
      </c>
      <c r="Z234" s="44">
        <f t="shared" si="100"/>
        <v>0</v>
      </c>
      <c r="AA234" s="44">
        <f t="shared" si="100"/>
        <v>0</v>
      </c>
      <c r="AB234" s="44">
        <f t="shared" si="100"/>
        <v>0</v>
      </c>
      <c r="AC234" s="44">
        <f t="shared" si="100"/>
        <v>0</v>
      </c>
      <c r="AD234" s="44">
        <f t="shared" si="100"/>
        <v>0</v>
      </c>
      <c r="AE234" s="44">
        <f t="shared" si="100"/>
        <v>0</v>
      </c>
      <c r="AF234" s="44">
        <f t="shared" si="100"/>
        <v>0</v>
      </c>
      <c r="AG234" s="44">
        <f t="shared" si="100"/>
        <v>0</v>
      </c>
      <c r="AH234" s="44">
        <f t="shared" si="100"/>
        <v>0</v>
      </c>
      <c r="AI234" s="44">
        <f t="shared" si="100"/>
        <v>0</v>
      </c>
      <c r="AJ234" s="44">
        <f t="shared" si="100"/>
        <v>0</v>
      </c>
      <c r="AK234" s="44">
        <f t="shared" ref="AK234:BH234" si="101">AK228*AK229</f>
        <v>0</v>
      </c>
      <c r="AL234" s="44">
        <f t="shared" si="101"/>
        <v>0</v>
      </c>
      <c r="AM234" s="44">
        <f t="shared" si="101"/>
        <v>0</v>
      </c>
      <c r="AN234" s="44">
        <f t="shared" si="101"/>
        <v>0</v>
      </c>
      <c r="AO234" s="44">
        <f t="shared" si="101"/>
        <v>0</v>
      </c>
      <c r="AP234" s="44">
        <f t="shared" si="101"/>
        <v>0</v>
      </c>
      <c r="AQ234" s="44">
        <f t="shared" si="101"/>
        <v>0</v>
      </c>
      <c r="AR234" s="44">
        <f t="shared" si="101"/>
        <v>0</v>
      </c>
      <c r="AS234" s="44">
        <f t="shared" si="101"/>
        <v>0</v>
      </c>
      <c r="AT234" s="44">
        <f t="shared" si="101"/>
        <v>0</v>
      </c>
      <c r="AU234" s="44">
        <f t="shared" si="101"/>
        <v>0</v>
      </c>
      <c r="AV234" s="44">
        <f t="shared" si="101"/>
        <v>0</v>
      </c>
      <c r="AW234" s="44">
        <f t="shared" si="101"/>
        <v>0</v>
      </c>
      <c r="AX234" s="44">
        <f t="shared" si="101"/>
        <v>0</v>
      </c>
      <c r="AY234" s="44">
        <f t="shared" si="101"/>
        <v>0</v>
      </c>
      <c r="AZ234" s="44">
        <f t="shared" si="101"/>
        <v>0</v>
      </c>
      <c r="BA234" s="44">
        <f t="shared" si="101"/>
        <v>0</v>
      </c>
      <c r="BB234" s="44">
        <f t="shared" si="101"/>
        <v>0</v>
      </c>
      <c r="BC234" s="44">
        <f t="shared" si="101"/>
        <v>0</v>
      </c>
      <c r="BD234" s="44">
        <f t="shared" si="101"/>
        <v>0</v>
      </c>
      <c r="BE234" s="44">
        <f t="shared" si="101"/>
        <v>0</v>
      </c>
      <c r="BF234" s="44">
        <f t="shared" si="101"/>
        <v>0</v>
      </c>
      <c r="BG234" s="44">
        <f t="shared" si="101"/>
        <v>0</v>
      </c>
      <c r="BH234" s="44">
        <f t="shared" si="101"/>
        <v>0</v>
      </c>
      <c r="BL234" s="44">
        <f t="shared" si="91"/>
        <v>58</v>
      </c>
      <c r="BM234" s="44">
        <f>SUMIF($E199:$BH199,BM227,$E234:$BH234)</f>
        <v>58</v>
      </c>
      <c r="BN234" s="44">
        <f>SUMIF($E199:$BH199,BN227,$E234:$BH234)</f>
        <v>0</v>
      </c>
      <c r="BO234" s="44">
        <f>SUMIF($E199:$BH199,BO227,$E234:$BH234)</f>
        <v>0</v>
      </c>
    </row>
    <row r="235" spans="1:67" x14ac:dyDescent="0.2">
      <c r="B235" s="49"/>
      <c r="C235" s="57"/>
      <c r="D235" s="58"/>
      <c r="E235" s="58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59"/>
      <c r="AJ235" s="59"/>
      <c r="AK235" s="59"/>
      <c r="AL235" s="59"/>
      <c r="AM235" s="59"/>
      <c r="AN235" s="59"/>
      <c r="AO235" s="59"/>
      <c r="AP235" s="59"/>
      <c r="AQ235" s="59"/>
      <c r="AR235" s="59"/>
      <c r="AS235" s="59"/>
      <c r="AT235" s="59"/>
      <c r="AU235" s="59"/>
    </row>
    <row r="236" spans="1:67" x14ac:dyDescent="0.2">
      <c r="B236" s="49"/>
      <c r="C236" s="57"/>
      <c r="D236" s="58"/>
      <c r="E236" s="58"/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59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59"/>
      <c r="AO236" s="59"/>
      <c r="AP236" s="59"/>
      <c r="AQ236" s="59"/>
      <c r="AR236" s="59"/>
      <c r="AS236" s="59"/>
      <c r="AT236" s="59"/>
      <c r="AU236" s="59"/>
    </row>
    <row r="237" spans="1:67" x14ac:dyDescent="0.2">
      <c r="A237" s="70" t="s">
        <v>16</v>
      </c>
      <c r="B237" s="71"/>
      <c r="C237" s="60"/>
      <c r="D237" s="58"/>
      <c r="E237" s="227" t="s">
        <v>17</v>
      </c>
      <c r="F237" s="249"/>
      <c r="G237" s="249"/>
      <c r="H237" s="249"/>
      <c r="I237" s="249"/>
      <c r="J237" s="249"/>
      <c r="K237" s="249"/>
      <c r="L237" s="249"/>
      <c r="M237" s="249"/>
      <c r="N237" s="249"/>
      <c r="O237" s="249"/>
      <c r="P237" s="249"/>
      <c r="Q237" s="249"/>
      <c r="R237" s="249"/>
      <c r="S237" s="249"/>
      <c r="T237" s="249"/>
      <c r="U237" s="249"/>
      <c r="V237" s="228"/>
      <c r="W237" s="59"/>
      <c r="X237" s="59"/>
      <c r="Y237" s="59"/>
      <c r="Z237" s="59"/>
      <c r="AA237" s="59"/>
      <c r="AB237" s="59"/>
      <c r="AC237" s="59"/>
      <c r="AD237" s="59"/>
      <c r="AE237" s="59"/>
      <c r="AF237" s="59"/>
      <c r="AG237" s="59"/>
      <c r="AH237" s="59"/>
      <c r="AI237" s="59"/>
      <c r="AJ237" s="59"/>
      <c r="AK237" s="59"/>
      <c r="AL237" s="59"/>
      <c r="AM237" s="59"/>
      <c r="AN237" s="59"/>
      <c r="AO237" s="59"/>
      <c r="AP237" s="59"/>
      <c r="AQ237" s="59"/>
      <c r="AR237" s="59"/>
      <c r="AS237" s="59"/>
      <c r="AT237" s="59"/>
      <c r="AU237" s="59"/>
    </row>
    <row r="238" spans="1:67" ht="13.2" customHeight="1" x14ac:dyDescent="0.2">
      <c r="A238" s="72"/>
      <c r="B238" s="49"/>
      <c r="C238" s="61"/>
      <c r="D238" s="58"/>
      <c r="E238" s="202" t="s">
        <v>78</v>
      </c>
      <c r="F238" s="203" t="s">
        <v>102</v>
      </c>
      <c r="G238" s="203"/>
      <c r="H238" s="202" t="s">
        <v>78</v>
      </c>
      <c r="I238" s="203" t="s">
        <v>103</v>
      </c>
      <c r="J238" s="203"/>
      <c r="K238" s="202" t="s">
        <v>83</v>
      </c>
      <c r="L238" s="203" t="s">
        <v>102</v>
      </c>
      <c r="M238" s="203"/>
      <c r="N238" s="202" t="s">
        <v>83</v>
      </c>
      <c r="O238" s="203" t="s">
        <v>103</v>
      </c>
      <c r="P238" s="203"/>
      <c r="Q238" s="202" t="s">
        <v>84</v>
      </c>
      <c r="R238" s="203" t="s">
        <v>102</v>
      </c>
      <c r="S238" s="203"/>
      <c r="T238" s="202" t="s">
        <v>84</v>
      </c>
      <c r="U238" s="203" t="s">
        <v>103</v>
      </c>
      <c r="V238" s="204"/>
      <c r="W238" s="59"/>
      <c r="X238" s="59"/>
      <c r="Y238" s="59"/>
      <c r="Z238" s="59"/>
      <c r="AA238" s="59"/>
      <c r="AB238" s="59"/>
      <c r="AC238" s="59"/>
      <c r="AD238" s="59"/>
      <c r="AE238" s="59"/>
      <c r="AF238" s="59"/>
      <c r="AG238" s="59"/>
      <c r="AH238" s="59"/>
      <c r="AI238" s="59"/>
      <c r="AJ238" s="59"/>
      <c r="AK238" s="59"/>
      <c r="AL238" s="59"/>
      <c r="AM238" s="59"/>
      <c r="AN238" s="59"/>
      <c r="AO238" s="59"/>
      <c r="AP238" s="59"/>
      <c r="AQ238" s="59"/>
      <c r="AR238" s="59"/>
      <c r="AS238" s="59"/>
      <c r="AT238" s="59"/>
      <c r="AU238" s="59"/>
    </row>
    <row r="239" spans="1:67" x14ac:dyDescent="0.2">
      <c r="A239" s="73"/>
      <c r="B239" s="74"/>
      <c r="C239" s="75"/>
      <c r="D239" s="46"/>
      <c r="E239" s="36" t="s">
        <v>18</v>
      </c>
      <c r="F239" s="56" t="s">
        <v>19</v>
      </c>
      <c r="G239" s="56" t="s">
        <v>45</v>
      </c>
      <c r="H239" s="56" t="s">
        <v>18</v>
      </c>
      <c r="I239" s="56" t="s">
        <v>20</v>
      </c>
      <c r="J239" s="56" t="s">
        <v>45</v>
      </c>
      <c r="K239" s="36" t="s">
        <v>18</v>
      </c>
      <c r="L239" s="56" t="s">
        <v>19</v>
      </c>
      <c r="M239" s="56" t="s">
        <v>45</v>
      </c>
      <c r="N239" s="56" t="s">
        <v>18</v>
      </c>
      <c r="O239" s="56" t="s">
        <v>20</v>
      </c>
      <c r="P239" s="56" t="s">
        <v>45</v>
      </c>
      <c r="Q239" s="36" t="s">
        <v>18</v>
      </c>
      <c r="R239" s="56" t="s">
        <v>19</v>
      </c>
      <c r="S239" s="56" t="s">
        <v>45</v>
      </c>
      <c r="T239" s="56" t="s">
        <v>18</v>
      </c>
      <c r="U239" s="56" t="s">
        <v>20</v>
      </c>
      <c r="V239" s="56" t="s">
        <v>45</v>
      </c>
      <c r="W239" s="49"/>
      <c r="X239" s="15"/>
      <c r="Y239" s="15"/>
      <c r="Z239" s="15"/>
    </row>
    <row r="240" spans="1:67" x14ac:dyDescent="0.2">
      <c r="A240" s="62" t="s">
        <v>5</v>
      </c>
      <c r="B240" s="63" t="s">
        <v>52</v>
      </c>
      <c r="C240" s="222">
        <v>255</v>
      </c>
      <c r="D240" s="46"/>
      <c r="E240" s="133">
        <f t="array" ref="E240">SUM(IF(($E$7:$BH$7=E$238)*($E$9:$BH$9=$A240),$E$37:$BH$37,0))</f>
        <v>19227</v>
      </c>
      <c r="F240" s="92" cm="1">
        <f t="array" ref="F240">SUM(IF(($E$7:$BH$7=E$238)*($E$9:$BH$9=$A240),$E$36:$BH$36,0))</f>
        <v>255</v>
      </c>
      <c r="G240" s="113" cm="1">
        <f t="array" ref="G240">SUM(IF(($E$7:$BH$7=E$238)*($E$9:$BH$9=$A240),$E$38:$BH$38,0))</f>
        <v>10.09375</v>
      </c>
      <c r="H240" s="133" cm="1">
        <f t="array" ref="H240">SUM(IF(($E$121:$BH$121=H$238)*($E$123:$BH$123=$A240),$E$152:$BH$152,0))</f>
        <v>19227</v>
      </c>
      <c r="I240" s="133" cm="1">
        <f t="array" ref="I240">SUM(IF(($E$121:$BH$121=H$238)*($E$123:$BH$123=$A240),$E$151:$BH$151,0))</f>
        <v>255</v>
      </c>
      <c r="J240" s="113" cm="1">
        <f t="array" ref="J240">SUM(IF(($E$121:$BH$121=H$238)*($E$123:$BH$123=$A240),$E$153:$BH$153,0))</f>
        <v>9.9166666666666732</v>
      </c>
      <c r="K240" s="133">
        <f t="array" ref="K240">SUM(IF(($E$7:$BH$7=K$238)*($E$9:$BH$9=$A240),$E$37:$BH$37,0))</f>
        <v>0</v>
      </c>
      <c r="L240" s="92" cm="1">
        <f t="array" ref="L240">SUM(IF(($E$7:$BH$7=K$238)*($E$9:$BH$9=$A240),$E$36:$BH$36,0))</f>
        <v>0</v>
      </c>
      <c r="M240" s="113" cm="1">
        <f t="array" ref="M240">SUM(IF(($E$7:$BH$7=K$238)*($E$9:$BH$9=$A240),$E$38:$BH$38,0))</f>
        <v>0</v>
      </c>
      <c r="N240" s="133" cm="1">
        <f t="array" ref="N240">SUM(IF(($E$121:$BH$121=N$238)*($E$123:$BH$123=$A240),$E$152:$BH$152,0))</f>
        <v>0</v>
      </c>
      <c r="O240" s="133" cm="1">
        <f t="array" ref="O240">SUM(IF(($E$121:$BH$121=N$238)*($E$123:$BH$123=$A240),$E$151:$BH$151,0))</f>
        <v>0</v>
      </c>
      <c r="P240" s="113" cm="1">
        <f t="array" ref="P240">SUM(IF(($E$121:$BH$121=N$238)*($E$123:$BH$123=$A240),$E$153:$BH$153,0))</f>
        <v>0</v>
      </c>
      <c r="Q240" s="133">
        <f t="array" ref="Q240">SUM(IF(($E$7:$BH$7=Q$238)*($E$9:$BH$9=$A240),$E$37:$BH$37,0))</f>
        <v>0</v>
      </c>
      <c r="R240" s="92" cm="1">
        <f t="array" ref="R240">SUM(IF(($E$7:$BH$7=Q$238)*($E$9:$BH$9=$A240),$E$36:$BH$36,0))</f>
        <v>0</v>
      </c>
      <c r="S240" s="113" cm="1">
        <f t="array" ref="S240">SUM(IF(($E$7:$BH$7=Q$238)*($E$9:$BH$9=$A240),$E$38:$BH$38,0))</f>
        <v>0</v>
      </c>
      <c r="T240" s="133" cm="1">
        <f t="array" ref="T240">SUM(IF(($E$121:$BH$121=T$238)*($E$123:$BH$123=$A240),$E$152:$BH$152,0))</f>
        <v>0</v>
      </c>
      <c r="U240" s="133" cm="1">
        <f t="array" ref="U240">SUM(IF(($E$121:$BH$121=T$238)*($E$123:$BH$123=$A240),$E$151:$BH$151,0))</f>
        <v>0</v>
      </c>
      <c r="V240" s="113" cm="1">
        <f t="array" ref="V240">SUM(IF(($E$121:$BH$121=T$238)*($E$123:$BH$123=$A240),$E$153:$BH$153,0))</f>
        <v>0</v>
      </c>
      <c r="X240" s="15"/>
      <c r="Y240" s="15"/>
      <c r="Z240" s="15"/>
    </row>
    <row r="241" spans="1:26" x14ac:dyDescent="0.2">
      <c r="A241" s="62" t="s">
        <v>72</v>
      </c>
      <c r="B241" s="63" t="s">
        <v>71</v>
      </c>
      <c r="C241" s="221">
        <v>200</v>
      </c>
      <c r="D241" s="46"/>
      <c r="E241" s="133">
        <f t="array" ref="E241">SUM(IF(($E$7:$BH$7=E$238)*($E$9:$BH$9=$A241),$E$37:$BH$37,0))</f>
        <v>0</v>
      </c>
      <c r="F241" s="92" cm="1">
        <f t="array" ref="F241">SUM(IF(($E$7:$BH$7=E$238)*($E$9:$BH$9=$A241),$E$36:$BH$36,0))</f>
        <v>0</v>
      </c>
      <c r="G241" s="113" cm="1">
        <f t="array" ref="G241">SUM(IF(($E$7:$BH$7=E$238)*($E$9:$BH$9=$A241),$E$38:$BH$38,0))</f>
        <v>0</v>
      </c>
      <c r="H241" s="133" cm="1">
        <f t="array" ref="H241">SUM(IF(($E$121:$BH$121=H$238)*($E$123:$BH$123=$A241),$E$152:$BH$152,0))</f>
        <v>0</v>
      </c>
      <c r="I241" s="133" cm="1">
        <f t="array" ref="I241">SUM(IF(($E$121:$BH$121=H$238)*($E$123:$BH$123=$A241),$E$151:$BH$151,0))</f>
        <v>0</v>
      </c>
      <c r="J241" s="113" cm="1">
        <f t="array" ref="J241">SUM(IF(($E$121:$BH$121=H$238)*($E$123:$BH$123=$A241),$E$153:$BH$153,0))</f>
        <v>0</v>
      </c>
      <c r="K241" s="133">
        <f t="array" ref="K241">SUM(IF(($E$7:$BH$7=K$238)*($E$9:$BH$9=$A241),$E$37:$BH$37,0))</f>
        <v>0</v>
      </c>
      <c r="L241" s="92" cm="1">
        <f t="array" ref="L241">SUM(IF(($E$7:$BH$7=K$238)*($E$9:$BH$9=$A241),$E$36:$BH$36,0))</f>
        <v>0</v>
      </c>
      <c r="M241" s="113" cm="1">
        <f t="array" ref="M241">SUM(IF(($E$7:$BH$7=K$238)*($E$9:$BH$9=$A241),$E$38:$BH$38,0))</f>
        <v>0</v>
      </c>
      <c r="N241" s="133" cm="1">
        <f t="array" ref="N241">SUM(IF(($E$121:$BH$121=N$238)*($E$123:$BH$123=$A241),$E$152:$BH$152,0))</f>
        <v>0</v>
      </c>
      <c r="O241" s="133" cm="1">
        <f t="array" ref="O241">SUM(IF(($E$121:$BH$121=N$238)*($E$123:$BH$123=$A241),$E$151:$BH$151,0))</f>
        <v>0</v>
      </c>
      <c r="P241" s="113" cm="1">
        <f t="array" ref="P241">SUM(IF(($E$121:$BH$121=N$238)*($E$123:$BH$123=$A241),$E$153:$BH$153,0))</f>
        <v>0</v>
      </c>
      <c r="Q241" s="133">
        <f t="array" ref="Q241">SUM(IF(($E$7:$BH$7=Q$238)*($E$9:$BH$9=$A241),$E$37:$BH$37,0))</f>
        <v>0</v>
      </c>
      <c r="R241" s="92" cm="1">
        <f t="array" ref="R241">SUM(IF(($E$7:$BH$7=Q$238)*($E$9:$BH$9=$A241),$E$36:$BH$36,0))</f>
        <v>0</v>
      </c>
      <c r="S241" s="113" cm="1">
        <f t="array" ref="S241">SUM(IF(($E$7:$BH$7=Q$238)*($E$9:$BH$9=$A241),$E$38:$BH$38,0))</f>
        <v>0</v>
      </c>
      <c r="T241" s="133" cm="1">
        <f t="array" ref="T241">SUM(IF(($E$121:$BH$121=T$238)*($E$123:$BH$123=$A241),$E$152:$BH$152,0))</f>
        <v>0</v>
      </c>
      <c r="U241" s="133" cm="1">
        <f t="array" ref="U241">SUM(IF(($E$121:$BH$121=T$238)*($E$123:$BH$123=$A241),$E$151:$BH$151,0))</f>
        <v>0</v>
      </c>
      <c r="V241" s="113" cm="1">
        <f t="array" ref="V241">SUM(IF(($E$121:$BH$121=T$238)*($E$123:$BH$123=$A241),$E$153:$BH$153,0))</f>
        <v>0</v>
      </c>
      <c r="W241" s="49"/>
      <c r="X241" s="15"/>
      <c r="Y241" s="15"/>
      <c r="Z241" s="15"/>
    </row>
    <row r="242" spans="1:26" x14ac:dyDescent="0.2">
      <c r="A242" s="219"/>
      <c r="B242" s="219"/>
      <c r="C242" s="221"/>
      <c r="D242" s="46"/>
      <c r="E242" s="133">
        <f t="array" ref="E242">SUM(IF(($E$7:$BH$7=E$238)*($E$9:$BH$9=$A242),$E$37:$BH$37,0))</f>
        <v>0</v>
      </c>
      <c r="F242" s="92" cm="1">
        <f t="array" ref="F242">SUM(IF(($E$7:$BH$7=E$238)*($E$9:$BH$9=$A242),$E$36:$BH$36,0))</f>
        <v>0</v>
      </c>
      <c r="G242" s="113" cm="1">
        <f t="array" ref="G242">SUM(IF(($E$7:$BH$7=E$238)*($E$9:$BH$9=$A242),$E$38:$BH$38,0))</f>
        <v>0</v>
      </c>
      <c r="H242" s="133" cm="1">
        <f t="array" ref="H242">SUM(IF(($E$121:$BH$121=H$238)*($E$123:$BH$123=$A242),$E$152:$BH$152,0))</f>
        <v>0</v>
      </c>
      <c r="I242" s="133" cm="1">
        <f t="array" ref="I242">SUM(IF(($E$121:$BH$121=H$238)*($E$123:$BH$123=$A242),$E$151:$BH$151,0))</f>
        <v>0</v>
      </c>
      <c r="J242" s="113" cm="1">
        <f t="array" ref="J242">SUM(IF(($E$121:$BH$121=H$238)*($E$123:$BH$123=$A242),$E$153:$BH$153,0))</f>
        <v>0</v>
      </c>
      <c r="K242" s="133">
        <f t="array" ref="K242">SUM(IF(($E$7:$BH$7=K$238)*($E$9:$BH$9=$A242),$E$37:$BH$37,0))</f>
        <v>0</v>
      </c>
      <c r="L242" s="92" cm="1">
        <f t="array" ref="L242">SUM(IF(($E$7:$BH$7=K$238)*($E$9:$BH$9=$A242),$E$36:$BH$36,0))</f>
        <v>0</v>
      </c>
      <c r="M242" s="113" cm="1">
        <f t="array" ref="M242">SUM(IF(($E$7:$BH$7=K$238)*($E$9:$BH$9=$A242),$E$38:$BH$38,0))</f>
        <v>0</v>
      </c>
      <c r="N242" s="133" cm="1">
        <f t="array" ref="N242">SUM(IF(($E$121:$BH$121=N$238)*($E$123:$BH$123=$A242),$E$152:$BH$152,0))</f>
        <v>0</v>
      </c>
      <c r="O242" s="133" cm="1">
        <f t="array" ref="O242">SUM(IF(($E$121:$BH$121=N$238)*($E$123:$BH$123=$A242),$E$151:$BH$151,0))</f>
        <v>0</v>
      </c>
      <c r="P242" s="113" cm="1">
        <f t="array" ref="P242">SUM(IF(($E$121:$BH$121=N$238)*($E$123:$BH$123=$A242),$E$153:$BH$153,0))</f>
        <v>0</v>
      </c>
      <c r="Q242" s="133">
        <f t="array" ref="Q242">SUM(IF(($E$7:$BH$7=Q$238)*($E$9:$BH$9=$A242),$E$37:$BH$37,0))</f>
        <v>0</v>
      </c>
      <c r="R242" s="92" cm="1">
        <f t="array" ref="R242">SUM(IF(($E$7:$BH$7=Q$238)*($E$9:$BH$9=$A242),$E$36:$BH$36,0))</f>
        <v>0</v>
      </c>
      <c r="S242" s="113" cm="1">
        <f t="array" ref="S242">SUM(IF(($E$7:$BH$7=Q$238)*($E$9:$BH$9=$A242),$E$38:$BH$38,0))</f>
        <v>0</v>
      </c>
      <c r="T242" s="133" cm="1">
        <f t="array" ref="T242">SUM(IF(($E$121:$BH$121=T$238)*($E$123:$BH$123=$A242),$E$152:$BH$152,0))</f>
        <v>0</v>
      </c>
      <c r="U242" s="133" cm="1">
        <f t="array" ref="U242">SUM(IF(($E$121:$BH$121=T$238)*($E$123:$BH$123=$A242),$E$151:$BH$151,0))</f>
        <v>0</v>
      </c>
      <c r="V242" s="113" cm="1">
        <f t="array" ref="V242">SUM(IF(($E$121:$BH$121=T$238)*($E$123:$BH$123=$A242),$E$153:$BH$153,0))</f>
        <v>0</v>
      </c>
      <c r="W242" s="49"/>
      <c r="X242" s="15"/>
      <c r="Y242" s="15"/>
      <c r="Z242" s="15"/>
    </row>
    <row r="243" spans="1:26" x14ac:dyDescent="0.2">
      <c r="A243" s="219"/>
      <c r="B243" s="219"/>
      <c r="C243" s="221"/>
      <c r="D243" s="46"/>
      <c r="E243" s="133">
        <f t="array" ref="E243">SUM(IF(($E$7:$BH$7=E$238)*($E$9:$BH$9=$A243),$E$37:$BH$37,0))</f>
        <v>0</v>
      </c>
      <c r="F243" s="92" cm="1">
        <f t="array" ref="F243">SUM(IF(($E$7:$BH$7=E$238)*($E$9:$BH$9=$A243),$E$36:$BH$36,0))</f>
        <v>0</v>
      </c>
      <c r="G243" s="113" cm="1">
        <f t="array" ref="G243">SUM(IF(($E$7:$BH$7=E$238)*($E$9:$BH$9=$A243),$E$38:$BH$38,0))</f>
        <v>0</v>
      </c>
      <c r="H243" s="133" cm="1">
        <f t="array" ref="H243">SUM(IF(($E$121:$BH$121=H$238)*($E$123:$BH$123=$A243),$E$152:$BH$152,0))</f>
        <v>0</v>
      </c>
      <c r="I243" s="133" cm="1">
        <f t="array" ref="I243">SUM(IF(($E$121:$BH$121=H$238)*($E$123:$BH$123=$A243),$E$151:$BH$151,0))</f>
        <v>0</v>
      </c>
      <c r="J243" s="113" cm="1">
        <f t="array" ref="J243">SUM(IF(($E$121:$BH$121=H$238)*($E$123:$BH$123=$A243),$E$153:$BH$153,0))</f>
        <v>0</v>
      </c>
      <c r="K243" s="133">
        <f t="array" ref="K243">SUM(IF(($E$7:$BH$7=K$238)*($E$9:$BH$9=$A243),$E$37:$BH$37,0))</f>
        <v>0</v>
      </c>
      <c r="L243" s="92" cm="1">
        <f t="array" ref="L243">SUM(IF(($E$7:$BH$7=K$238)*($E$9:$BH$9=$A243),$E$36:$BH$36,0))</f>
        <v>0</v>
      </c>
      <c r="M243" s="113" cm="1">
        <f t="array" ref="M243">SUM(IF(($E$7:$BH$7=K$238)*($E$9:$BH$9=$A243),$E$38:$BH$38,0))</f>
        <v>0</v>
      </c>
      <c r="N243" s="133" cm="1">
        <f t="array" ref="N243">SUM(IF(($E$121:$BH$121=N$238)*($E$123:$BH$123=$A243),$E$152:$BH$152,0))</f>
        <v>0</v>
      </c>
      <c r="O243" s="133" cm="1">
        <f t="array" ref="O243">SUM(IF(($E$121:$BH$121=N$238)*($E$123:$BH$123=$A243),$E$151:$BH$151,0))</f>
        <v>0</v>
      </c>
      <c r="P243" s="113" cm="1">
        <f t="array" ref="P243">SUM(IF(($E$121:$BH$121=N$238)*($E$123:$BH$123=$A243),$E$153:$BH$153,0))</f>
        <v>0</v>
      </c>
      <c r="Q243" s="133">
        <f t="array" ref="Q243">SUM(IF(($E$7:$BH$7=Q$238)*($E$9:$BH$9=$A243),$E$37:$BH$37,0))</f>
        <v>0</v>
      </c>
      <c r="R243" s="92" cm="1">
        <f t="array" ref="R243">SUM(IF(($E$7:$BH$7=Q$238)*($E$9:$BH$9=$A243),$E$36:$BH$36,0))</f>
        <v>0</v>
      </c>
      <c r="S243" s="113" cm="1">
        <f t="array" ref="S243">SUM(IF(($E$7:$BH$7=Q$238)*($E$9:$BH$9=$A243),$E$38:$BH$38,0))</f>
        <v>0</v>
      </c>
      <c r="T243" s="133" cm="1">
        <f t="array" ref="T243">SUM(IF(($E$121:$BH$121=T$238)*($E$123:$BH$123=$A243),$E$152:$BH$152,0))</f>
        <v>0</v>
      </c>
      <c r="U243" s="133" cm="1">
        <f t="array" ref="U243">SUM(IF(($E$121:$BH$121=T$238)*($E$123:$BH$123=$A243),$E$151:$BH$151,0))</f>
        <v>0</v>
      </c>
      <c r="V243" s="113" cm="1">
        <f t="array" ref="V243">SUM(IF(($E$121:$BH$121=T$238)*($E$123:$BH$123=$A243),$E$153:$BH$153,0))</f>
        <v>0</v>
      </c>
      <c r="W243" s="49"/>
      <c r="X243" s="15"/>
      <c r="Y243" s="15"/>
      <c r="Z243" s="15"/>
    </row>
    <row r="244" spans="1:26" x14ac:dyDescent="0.2">
      <c r="A244" s="219"/>
      <c r="B244" s="219"/>
      <c r="C244" s="221"/>
      <c r="D244" s="46"/>
      <c r="E244" s="133">
        <f t="array" ref="E244">SUM(IF(($E$7:$BH$7=E$238)*($E$9:$BH$9=$A244),$E$37:$BH$37,0))</f>
        <v>0</v>
      </c>
      <c r="F244" s="92" cm="1">
        <f t="array" ref="F244">SUM(IF(($E$7:$BH$7=E$238)*($E$9:$BH$9=$A244),$E$36:$BH$36,0))</f>
        <v>0</v>
      </c>
      <c r="G244" s="113" cm="1">
        <f t="array" ref="G244">SUM(IF(($E$7:$BH$7=E$238)*($E$9:$BH$9=$A244),$E$38:$BH$38,0))</f>
        <v>0</v>
      </c>
      <c r="H244" s="133" cm="1">
        <f t="array" ref="H244">SUM(IF(($E$121:$BH$121=H$238)*($E$123:$BH$123=$A244),$E$152:$BH$152,0))</f>
        <v>0</v>
      </c>
      <c r="I244" s="133" cm="1">
        <f t="array" ref="I244">SUM(IF(($E$121:$BH$121=H$238)*($E$123:$BH$123=$A244),$E$151:$BH$151,0))</f>
        <v>0</v>
      </c>
      <c r="J244" s="113" cm="1">
        <f t="array" ref="J244">SUM(IF(($E$121:$BH$121=H$238)*($E$123:$BH$123=$A244),$E$153:$BH$153,0))</f>
        <v>0</v>
      </c>
      <c r="K244" s="133">
        <f t="array" ref="K244">SUM(IF(($E$7:$BH$7=K$238)*($E$9:$BH$9=$A244),$E$37:$BH$37,0))</f>
        <v>0</v>
      </c>
      <c r="L244" s="92" cm="1">
        <f t="array" ref="L244">SUM(IF(($E$7:$BH$7=K$238)*($E$9:$BH$9=$A244),$E$36:$BH$36,0))</f>
        <v>0</v>
      </c>
      <c r="M244" s="113" cm="1">
        <f t="array" ref="M244">SUM(IF(($E$7:$BH$7=K$238)*($E$9:$BH$9=$A244),$E$38:$BH$38,0))</f>
        <v>0</v>
      </c>
      <c r="N244" s="133" cm="1">
        <f t="array" ref="N244">SUM(IF(($E$121:$BH$121=N$238)*($E$123:$BH$123=$A244),$E$152:$BH$152,0))</f>
        <v>0</v>
      </c>
      <c r="O244" s="133" cm="1">
        <f t="array" ref="O244">SUM(IF(($E$121:$BH$121=N$238)*($E$123:$BH$123=$A244),$E$151:$BH$151,0))</f>
        <v>0</v>
      </c>
      <c r="P244" s="113" cm="1">
        <f t="array" ref="P244">SUM(IF(($E$121:$BH$121=N$238)*($E$123:$BH$123=$A244),$E$153:$BH$153,0))</f>
        <v>0</v>
      </c>
      <c r="Q244" s="133">
        <f t="array" ref="Q244">SUM(IF(($E$7:$BH$7=Q$238)*($E$9:$BH$9=$A244),$E$37:$BH$37,0))</f>
        <v>0</v>
      </c>
      <c r="R244" s="92" cm="1">
        <f t="array" ref="R244">SUM(IF(($E$7:$BH$7=Q$238)*($E$9:$BH$9=$A244),$E$36:$BH$36,0))</f>
        <v>0</v>
      </c>
      <c r="S244" s="113" cm="1">
        <f t="array" ref="S244">SUM(IF(($E$7:$BH$7=Q$238)*($E$9:$BH$9=$A244),$E$38:$BH$38,0))</f>
        <v>0</v>
      </c>
      <c r="T244" s="133" cm="1">
        <f t="array" ref="T244">SUM(IF(($E$121:$BH$121=T$238)*($E$123:$BH$123=$A244),$E$152:$BH$152,0))</f>
        <v>0</v>
      </c>
      <c r="U244" s="133" cm="1">
        <f t="array" ref="U244">SUM(IF(($E$121:$BH$121=T$238)*($E$123:$BH$123=$A244),$E$151:$BH$151,0))</f>
        <v>0</v>
      </c>
      <c r="V244" s="113" cm="1">
        <f t="array" ref="V244">SUM(IF(($E$121:$BH$121=T$238)*($E$123:$BH$123=$A244),$E$153:$BH$153,0))</f>
        <v>0</v>
      </c>
      <c r="W244" s="49"/>
      <c r="X244" s="15"/>
      <c r="Y244" s="15"/>
      <c r="Z244" s="15"/>
    </row>
    <row r="245" spans="1:26" x14ac:dyDescent="0.2">
      <c r="A245" s="219"/>
      <c r="B245" s="219"/>
      <c r="C245" s="221"/>
      <c r="D245" s="46"/>
      <c r="E245" s="133">
        <f t="array" ref="E245">SUM(IF(($E$7:$BH$7=E$238)*($E$9:$BH$9=$A245),$E$37:$BH$37,0))</f>
        <v>0</v>
      </c>
      <c r="F245" s="92" cm="1">
        <f t="array" ref="F245">SUM(IF(($E$7:$BH$7=E$238)*($E$9:$BH$9=$A245),$E$36:$BH$36,0))</f>
        <v>0</v>
      </c>
      <c r="G245" s="113" cm="1">
        <f t="array" ref="G245">SUM(IF(($E$7:$BH$7=E$238)*($E$9:$BH$9=$A245),$E$38:$BH$38,0))</f>
        <v>0</v>
      </c>
      <c r="H245" s="133" cm="1">
        <f t="array" ref="H245">SUM(IF(($E$121:$BH$121=H$238)*($E$123:$BH$123=$A245),$E$152:$BH$152,0))</f>
        <v>0</v>
      </c>
      <c r="I245" s="133" cm="1">
        <f t="array" ref="I245">SUM(IF(($E$121:$BH$121=H$238)*($E$123:$BH$123=$A245),$E$151:$BH$151,0))</f>
        <v>0</v>
      </c>
      <c r="J245" s="113" cm="1">
        <f t="array" ref="J245">SUM(IF(($E$121:$BH$121=H$238)*($E$123:$BH$123=$A245),$E$153:$BH$153,0))</f>
        <v>0</v>
      </c>
      <c r="K245" s="133">
        <f t="array" ref="K245">SUM(IF(($E$7:$BH$7=K$238)*($E$9:$BH$9=$A245),$E$37:$BH$37,0))</f>
        <v>0</v>
      </c>
      <c r="L245" s="92" cm="1">
        <f t="array" ref="L245">SUM(IF(($E$7:$BH$7=K$238)*($E$9:$BH$9=$A245),$E$36:$BH$36,0))</f>
        <v>0</v>
      </c>
      <c r="M245" s="113" cm="1">
        <f t="array" ref="M245">SUM(IF(($E$7:$BH$7=K$238)*($E$9:$BH$9=$A245),$E$38:$BH$38,0))</f>
        <v>0</v>
      </c>
      <c r="N245" s="133" cm="1">
        <f t="array" ref="N245">SUM(IF(($E$121:$BH$121=N$238)*($E$123:$BH$123=$A245),$E$152:$BH$152,0))</f>
        <v>0</v>
      </c>
      <c r="O245" s="133" cm="1">
        <f t="array" ref="O245">SUM(IF(($E$121:$BH$121=N$238)*($E$123:$BH$123=$A245),$E$151:$BH$151,0))</f>
        <v>0</v>
      </c>
      <c r="P245" s="113" cm="1">
        <f t="array" ref="P245">SUM(IF(($E$121:$BH$121=N$238)*($E$123:$BH$123=$A245),$E$153:$BH$153,0))</f>
        <v>0</v>
      </c>
      <c r="Q245" s="133">
        <f t="array" ref="Q245">SUM(IF(($E$7:$BH$7=Q$238)*($E$9:$BH$9=$A245),$E$37:$BH$37,0))</f>
        <v>0</v>
      </c>
      <c r="R245" s="92" cm="1">
        <f t="array" ref="R245">SUM(IF(($E$7:$BH$7=Q$238)*($E$9:$BH$9=$A245),$E$36:$BH$36,0))</f>
        <v>0</v>
      </c>
      <c r="S245" s="113" cm="1">
        <f t="array" ref="S245">SUM(IF(($E$7:$BH$7=Q$238)*($E$9:$BH$9=$A245),$E$38:$BH$38,0))</f>
        <v>0</v>
      </c>
      <c r="T245" s="133" cm="1">
        <f t="array" ref="T245">SUM(IF(($E$121:$BH$121=T$238)*($E$123:$BH$123=$A245),$E$152:$BH$152,0))</f>
        <v>0</v>
      </c>
      <c r="U245" s="133" cm="1">
        <f t="array" ref="U245">SUM(IF(($E$121:$BH$121=T$238)*($E$123:$BH$123=$A245),$E$151:$BH$151,0))</f>
        <v>0</v>
      </c>
      <c r="V245" s="113" cm="1">
        <f t="array" ref="V245">SUM(IF(($E$121:$BH$121=T$238)*($E$123:$BH$123=$A245),$E$153:$BH$153,0))</f>
        <v>0</v>
      </c>
      <c r="W245" s="49"/>
      <c r="X245" s="15"/>
      <c r="Y245" s="15"/>
      <c r="Z245" s="15"/>
    </row>
    <row r="246" spans="1:26" x14ac:dyDescent="0.2">
      <c r="A246" s="219"/>
      <c r="B246" s="219"/>
      <c r="C246" s="221"/>
      <c r="D246" s="46"/>
      <c r="E246" s="133">
        <f t="array" ref="E246">SUM(IF(($E$7:$BH$7=E$238)*($E$9:$BH$9=$A246),$E$37:$BH$37,0))</f>
        <v>0</v>
      </c>
      <c r="F246" s="92" cm="1">
        <f t="array" ref="F246">SUM(IF(($E$7:$BH$7=E$238)*($E$9:$BH$9=$A246),$E$36:$BH$36,0))</f>
        <v>0</v>
      </c>
      <c r="G246" s="113" cm="1">
        <f t="array" ref="G246">SUM(IF(($E$7:$BH$7=E$238)*($E$9:$BH$9=$A246),$E$38:$BH$38,0))</f>
        <v>0</v>
      </c>
      <c r="H246" s="133" cm="1">
        <f t="array" ref="H246">SUM(IF(($E$121:$BH$121=H$238)*($E$123:$BH$123=$A246),$E$152:$BH$152,0))</f>
        <v>0</v>
      </c>
      <c r="I246" s="133" cm="1">
        <f t="array" ref="I246">SUM(IF(($E$121:$BH$121=H$238)*($E$123:$BH$123=$A246),$E$151:$BH$151,0))</f>
        <v>0</v>
      </c>
      <c r="J246" s="113" cm="1">
        <f t="array" ref="J246">SUM(IF(($E$121:$BH$121=H$238)*($E$123:$BH$123=$A246),$E$153:$BH$153,0))</f>
        <v>0</v>
      </c>
      <c r="K246" s="133">
        <f t="array" ref="K246">SUM(IF(($E$7:$BH$7=K$238)*($E$9:$BH$9=$A246),$E$37:$BH$37,0))</f>
        <v>0</v>
      </c>
      <c r="L246" s="92" cm="1">
        <f t="array" ref="L246">SUM(IF(($E$7:$BH$7=K$238)*($E$9:$BH$9=$A246),$E$36:$BH$36,0))</f>
        <v>0</v>
      </c>
      <c r="M246" s="113" cm="1">
        <f t="array" ref="M246">SUM(IF(($E$7:$BH$7=K$238)*($E$9:$BH$9=$A246),$E$38:$BH$38,0))</f>
        <v>0</v>
      </c>
      <c r="N246" s="133" cm="1">
        <f t="array" ref="N246">SUM(IF(($E$121:$BH$121=N$238)*($E$123:$BH$123=$A246),$E$152:$BH$152,0))</f>
        <v>0</v>
      </c>
      <c r="O246" s="133" cm="1">
        <f t="array" ref="O246">SUM(IF(($E$121:$BH$121=N$238)*($E$123:$BH$123=$A246),$E$151:$BH$151,0))</f>
        <v>0</v>
      </c>
      <c r="P246" s="113" cm="1">
        <f t="array" ref="P246">SUM(IF(($E$121:$BH$121=N$238)*($E$123:$BH$123=$A246),$E$153:$BH$153,0))</f>
        <v>0</v>
      </c>
      <c r="Q246" s="133">
        <f t="array" ref="Q246">SUM(IF(($E$7:$BH$7=Q$238)*($E$9:$BH$9=$A246),$E$37:$BH$37,0))</f>
        <v>0</v>
      </c>
      <c r="R246" s="92" cm="1">
        <f t="array" ref="R246">SUM(IF(($E$7:$BH$7=Q$238)*($E$9:$BH$9=$A246),$E$36:$BH$36,0))</f>
        <v>0</v>
      </c>
      <c r="S246" s="113" cm="1">
        <f t="array" ref="S246">SUM(IF(($E$7:$BH$7=Q$238)*($E$9:$BH$9=$A246),$E$38:$BH$38,0))</f>
        <v>0</v>
      </c>
      <c r="T246" s="133" cm="1">
        <f t="array" ref="T246">SUM(IF(($E$121:$BH$121=T$238)*($E$123:$BH$123=$A246),$E$152:$BH$152,0))</f>
        <v>0</v>
      </c>
      <c r="U246" s="133" cm="1">
        <f t="array" ref="U246">SUM(IF(($E$121:$BH$121=T$238)*($E$123:$BH$123=$A246),$E$151:$BH$151,0))</f>
        <v>0</v>
      </c>
      <c r="V246" s="113" cm="1">
        <f t="array" ref="V246">SUM(IF(($E$121:$BH$121=T$238)*($E$123:$BH$123=$A246),$E$153:$BH$153,0))</f>
        <v>0</v>
      </c>
      <c r="W246" s="49"/>
      <c r="X246" s="15"/>
      <c r="Y246" s="15"/>
      <c r="Z246" s="15"/>
    </row>
    <row r="247" spans="1:26" x14ac:dyDescent="0.2">
      <c r="A247" s="205" t="s">
        <v>6</v>
      </c>
      <c r="B247" s="121" t="s">
        <v>11</v>
      </c>
      <c r="C247" s="222">
        <v>52</v>
      </c>
      <c r="D247" s="206"/>
      <c r="E247" s="131" cm="1">
        <f t="array" ref="E247">SUM(IF(($E$45:$BH$45=E$238)*($E$47:$BH$47=$A247),$E$75:$BH$75,0))</f>
        <v>3920.8</v>
      </c>
      <c r="F247" s="131" cm="1">
        <f t="array" ref="F247">SUM(IF(($E$45:$BH$45=E$238)*($E$47:$BH$47=$A247),$E$74:$BH$74,0))</f>
        <v>52</v>
      </c>
      <c r="G247" s="207" cm="1">
        <f t="array" ref="G247">SUM(IF(($E$45:$BH$45=E$238)*($E$47:$BH$47=$A247),$E$76:$BH$76,0))</f>
        <v>2.0583333333333345</v>
      </c>
      <c r="H247" s="131" cm="1">
        <f t="array" ref="H247">SUM(IF(($E$160:$BH$160=H$238)*($E$162:$BH$162=$A247),$E$191:$BH$191,0))</f>
        <v>3920.8</v>
      </c>
      <c r="I247" s="131" cm="1">
        <f t="array" ref="I247">SUM(IF(($E$160:$BH$160=H$238)*($E$162:$BH$162=$A247),$E$190:$BH$190,0))</f>
        <v>52</v>
      </c>
      <c r="J247" s="207" cm="1">
        <f t="array" ref="J247">SUM(IF(($E$160:$BH$160=H$238)*($E$162:$BH$162=$A247),$E$192:$BH$192,0))</f>
        <v>2.0583333333333318</v>
      </c>
      <c r="K247" s="131" cm="1">
        <f t="array" ref="K247">SUM(IF(($E$45:$BH$45=K$238)*($E$47:$BH$47=$A247),$E$75:$BH$75,0))</f>
        <v>0</v>
      </c>
      <c r="L247" s="131" cm="1">
        <f t="array" ref="L247">SUM(IF(($E$45:$BH$45=K$238)*($E$47:$BH$47=$A247),$E$74:$BH$74,0))</f>
        <v>0</v>
      </c>
      <c r="M247" s="207" cm="1">
        <f t="array" ref="M247">SUM(IF(($E$45:$BH$45=K$238)*($E$47:$BH$47=$A247),$E$76:$BH$76,0))</f>
        <v>0</v>
      </c>
      <c r="N247" s="131" cm="1">
        <f t="array" ref="N247">SUM(IF(($E$160:$BH$160=N$238)*($E$162:$BH$162=$A247),$E$191:$BH$191,0))</f>
        <v>0</v>
      </c>
      <c r="O247" s="131" cm="1">
        <f t="array" ref="O247">SUM(IF(($E$160:$BH$160=N$238)*($E$162:$BH$162=$A247),$E$190:$BH$190,0))</f>
        <v>0</v>
      </c>
      <c r="P247" s="207" cm="1">
        <f t="array" ref="P247">SUM(IF(($E$160:$BH$160=N$238)*($E$162:$BH$162=$A247),$E$192:$BH$192,0))</f>
        <v>0</v>
      </c>
      <c r="Q247" s="131" cm="1">
        <f t="array" ref="Q247">SUM(IF(($E$45:$BH$45=Q$238)*($E$47:$BH$47=$A247),$E$75:$BH$75,0))</f>
        <v>0</v>
      </c>
      <c r="R247" s="131" cm="1">
        <f t="array" ref="R247">SUM(IF(($E$45:$BH$45=Q$238)*($E$47:$BH$47=$A247),$E$74:$BH$74,0))</f>
        <v>0</v>
      </c>
      <c r="S247" s="207" cm="1">
        <f t="array" ref="S247">SUM(IF(($E$45:$BH$45=Q$238)*($E$47:$BH$47=$A247),$E$76:$BH$76,0))</f>
        <v>0</v>
      </c>
      <c r="T247" s="131" cm="1">
        <f t="array" ref="T247">SUM(IF(($E$160:$BH$160=T$238)*($E$162:$BH$162=$A247),$E$191:$BH$191,0))</f>
        <v>0</v>
      </c>
      <c r="U247" s="131" cm="1">
        <f t="array" ref="U247">SUM(IF(($E$160:$BH$160=T$238)*($E$162:$BH$162=$A247),$E$190:$BH$190,0))</f>
        <v>0</v>
      </c>
      <c r="V247" s="207" cm="1">
        <f t="array" ref="V247">SUM(IF(($E$160:$BH$160=T$238)*($E$162:$BH$162=$A247),$E$192:$BH$192,0))</f>
        <v>0</v>
      </c>
      <c r="W247" s="49"/>
      <c r="X247" s="15"/>
      <c r="Y247" s="15"/>
      <c r="Z247" s="15"/>
    </row>
    <row r="248" spans="1:26" x14ac:dyDescent="0.2">
      <c r="A248" s="219"/>
      <c r="B248" s="219"/>
      <c r="C248" s="221"/>
      <c r="D248" s="46"/>
      <c r="E248" s="133" cm="1">
        <f t="array" ref="E248">SUM(IF(($E$45:$BH$45=E$238)*($E$47:$BH$47=$A248),$E$75:$BH$75,0))</f>
        <v>0</v>
      </c>
      <c r="F248" s="133" cm="1">
        <f t="array" ref="F248">SUM(IF(($E$45:$BH$45=E$238)*($E$47:$BH$47=$A248),$E$74:$BH$74,0))</f>
        <v>0</v>
      </c>
      <c r="G248" s="113" cm="1">
        <f t="array" ref="G248">SUM(IF(($E$45:$BH$45=E$238)*($E$47:$BH$47=$A248),$E$76:$BH$76,0))</f>
        <v>0</v>
      </c>
      <c r="H248" s="133" cm="1">
        <f t="array" ref="H248">SUM(IF(($E$160:$BH$160=H$238)*($E$162:$BH$162=$A248),$E$191:$BH$191,0))</f>
        <v>0</v>
      </c>
      <c r="I248" s="133" cm="1">
        <f t="array" ref="I248">SUM(IF(($E$160:$BH$160=H$238)*($E$162:$BH$162=$A248),$E$190:$BH$190,0))</f>
        <v>0</v>
      </c>
      <c r="J248" s="113" cm="1">
        <f t="array" ref="J248">SUM(IF(($E$160:$BH$160=H$238)*($E$162:$BH$162=$A248),$E$192:$BH$192,0))</f>
        <v>0</v>
      </c>
      <c r="K248" s="133" cm="1">
        <f t="array" ref="K248">SUM(IF(($E$45:$BH$45=K$238)*($E$47:$BH$47=$A248),$E$75:$BH$75,0))</f>
        <v>0</v>
      </c>
      <c r="L248" s="133" cm="1">
        <f t="array" ref="L248">SUM(IF(($E$45:$BH$45=K$238)*($E$47:$BH$47=$A248),$E$74:$BH$74,0))</f>
        <v>0</v>
      </c>
      <c r="M248" s="113" cm="1">
        <f t="array" ref="M248">SUM(IF(($E$45:$BH$45=K$238)*($E$47:$BH$47=$A248),$E$76:$BH$76,0))</f>
        <v>0</v>
      </c>
      <c r="N248" s="133" cm="1">
        <f t="array" ref="N248">SUM(IF(($E$160:$BH$160=N$238)*($E$162:$BH$162=$A248),$E$191:$BH$191,0))</f>
        <v>0</v>
      </c>
      <c r="O248" s="133" cm="1">
        <f t="array" ref="O248">SUM(IF(($E$160:$BH$160=N$238)*($E$162:$BH$162=$A248),$E$190:$BH$190,0))</f>
        <v>0</v>
      </c>
      <c r="P248" s="113" cm="1">
        <f t="array" ref="P248">SUM(IF(($E$160:$BH$160=N$238)*($E$162:$BH$162=$A248),$E$192:$BH$192,0))</f>
        <v>0</v>
      </c>
      <c r="Q248" s="133" cm="1">
        <f t="array" ref="Q248">SUM(IF(($E$45:$BH$45=Q$238)*($E$47:$BH$47=$A248),$E$75:$BH$75,0))</f>
        <v>0</v>
      </c>
      <c r="R248" s="133" cm="1">
        <f t="array" ref="R248">SUM(IF(($E$45:$BH$45=Q$238)*($E$47:$BH$47=$A248),$E$74:$BH$74,0))</f>
        <v>0</v>
      </c>
      <c r="S248" s="113" cm="1">
        <f t="array" ref="S248">SUM(IF(($E$45:$BH$45=Q$238)*($E$47:$BH$47=$A248),$E$76:$BH$76,0))</f>
        <v>0</v>
      </c>
      <c r="T248" s="133" cm="1">
        <f t="array" ref="T248">SUM(IF(($E$160:$BH$160=T$238)*($E$162:$BH$162=$A248),$E$191:$BH$191,0))</f>
        <v>0</v>
      </c>
      <c r="U248" s="133" cm="1">
        <f t="array" ref="U248">SUM(IF(($E$160:$BH$160=T$238)*($E$162:$BH$162=$A248),$E$190:$BH$190,0))</f>
        <v>0</v>
      </c>
      <c r="V248" s="113" cm="1">
        <f t="array" ref="V248">SUM(IF(($E$160:$BH$160=T$238)*($E$162:$BH$162=$A248),$E$192:$BH$192,0))</f>
        <v>0</v>
      </c>
      <c r="W248" s="49"/>
      <c r="X248" s="15"/>
      <c r="Y248" s="15"/>
      <c r="Z248" s="15"/>
    </row>
    <row r="249" spans="1:26" x14ac:dyDescent="0.2">
      <c r="A249" s="220"/>
      <c r="B249" s="220"/>
      <c r="C249" s="223"/>
      <c r="D249" s="208"/>
      <c r="E249" s="135" cm="1">
        <f t="array" ref="E249">SUM(IF(($E$45:$BH$45=E$238)*($E$47:$BH$47=$A249),$E$75:$BH$75,0))</f>
        <v>0</v>
      </c>
      <c r="F249" s="135" cm="1">
        <f t="array" ref="F249">SUM(IF(($E$45:$BH$45=E$238)*($E$47:$BH$47=$A249),$E$74:$BH$74,0))</f>
        <v>0</v>
      </c>
      <c r="G249" s="114" cm="1">
        <f t="array" ref="G249">SUM(IF(($E$45:$BH$45=E$238)*($E$47:$BH$47=$A249),$E$76:$BH$76,0))</f>
        <v>0</v>
      </c>
      <c r="H249" s="135" cm="1">
        <f t="array" ref="H249">SUM(IF(($E$160:$BH$160=H$238)*($E$162:$BH$162=$A249),$E$191:$BH$191,0))</f>
        <v>0</v>
      </c>
      <c r="I249" s="135" cm="1">
        <f t="array" ref="I249">SUM(IF(($E$160:$BH$160=H$238)*($E$162:$BH$162=$A249),$E$190:$BH$190,0))</f>
        <v>0</v>
      </c>
      <c r="J249" s="114" cm="1">
        <f t="array" ref="J249">SUM(IF(($E$160:$BH$160=H$238)*($E$162:$BH$162=$A249),$E$192:$BH$192,0))</f>
        <v>0</v>
      </c>
      <c r="K249" s="135" cm="1">
        <f t="array" ref="K249">SUM(IF(($E$45:$BH$45=K$238)*($E$47:$BH$47=$A249),$E$75:$BH$75,0))</f>
        <v>0</v>
      </c>
      <c r="L249" s="135" cm="1">
        <f t="array" ref="L249">SUM(IF(($E$45:$BH$45=K$238)*($E$47:$BH$47=$A249),$E$74:$BH$74,0))</f>
        <v>0</v>
      </c>
      <c r="M249" s="114" cm="1">
        <f t="array" ref="M249">SUM(IF(($E$45:$BH$45=K$238)*($E$47:$BH$47=$A249),$E$76:$BH$76,0))</f>
        <v>0</v>
      </c>
      <c r="N249" s="135" cm="1">
        <f t="array" ref="N249">SUM(IF(($E$160:$BH$160=N$238)*($E$162:$BH$162=$A249),$E$191:$BH$191,0))</f>
        <v>0</v>
      </c>
      <c r="O249" s="135" cm="1">
        <f t="array" ref="O249">SUM(IF(($E$160:$BH$160=N$238)*($E$162:$BH$162=$A249),$E$190:$BH$190,0))</f>
        <v>0</v>
      </c>
      <c r="P249" s="114" cm="1">
        <f t="array" ref="P249">SUM(IF(($E$160:$BH$160=N$238)*($E$162:$BH$162=$A249),$E$192:$BH$192,0))</f>
        <v>0</v>
      </c>
      <c r="Q249" s="135" cm="1">
        <f t="array" ref="Q249">SUM(IF(($E$45:$BH$45=Q$238)*($E$47:$BH$47=$A249),$E$75:$BH$75,0))</f>
        <v>0</v>
      </c>
      <c r="R249" s="135" cm="1">
        <f t="array" ref="R249">SUM(IF(($E$45:$BH$45=Q$238)*($E$47:$BH$47=$A249),$E$74:$BH$74,0))</f>
        <v>0</v>
      </c>
      <c r="S249" s="114" cm="1">
        <f t="array" ref="S249">SUM(IF(($E$45:$BH$45=Q$238)*($E$47:$BH$47=$A249),$E$76:$BH$76,0))</f>
        <v>0</v>
      </c>
      <c r="T249" s="135" cm="1">
        <f t="array" ref="T249">SUM(IF(($E$160:$BH$160=T$238)*($E$162:$BH$162=$A249),$E$191:$BH$191,0))</f>
        <v>0</v>
      </c>
      <c r="U249" s="135" cm="1">
        <f t="array" ref="U249">SUM(IF(($E$160:$BH$160=T$238)*($E$162:$BH$162=$A249),$E$190:$BH$190,0))</f>
        <v>0</v>
      </c>
      <c r="V249" s="114" cm="1">
        <f t="array" ref="V249">SUM(IF(($E$160:$BH$160=T$238)*($E$162:$BH$162=$A249),$E$192:$BH$192,0))</f>
        <v>0</v>
      </c>
      <c r="W249" s="49"/>
      <c r="X249" s="15"/>
      <c r="Y249" s="15"/>
      <c r="Z249" s="15"/>
    </row>
    <row r="250" spans="1:26" x14ac:dyDescent="0.2">
      <c r="A250" s="205" t="s">
        <v>15</v>
      </c>
      <c r="B250" s="121" t="s">
        <v>21</v>
      </c>
      <c r="C250" s="222">
        <v>58</v>
      </c>
      <c r="D250" s="206"/>
      <c r="E250" s="131" cm="1">
        <f t="array" ref="E250">SUM(IF(($E$83:$BH$83=E$238)*($E$85:$BH$85=$A250),$E$113:$BH$113,0))</f>
        <v>4373.2000000000007</v>
      </c>
      <c r="F250" s="131" cm="1">
        <f t="array" ref="F250">SUM(IF(($E$83:$BH$83=E$238)*($E$85:$BH$85=$A250),$E$112:$BH$112,0))</f>
        <v>58</v>
      </c>
      <c r="G250" s="207" cm="1">
        <f t="array" ref="G250">SUM(IF(($E$83:$BH$83=E$238)*($E$85:$BH$85=$A250),$E$114:$BH$114,0))</f>
        <v>2.2958333333333347</v>
      </c>
      <c r="H250" s="131" cm="1">
        <f t="array" ref="H250">SUM(IF(($E$199:$BH$199=H$238)*($E$201:$BH$201=$A250),$E$230:$BH$230,0))</f>
        <v>4373.2000000000007</v>
      </c>
      <c r="I250" s="131" cm="1">
        <f t="array" ref="I250">SUM(IF(($E$199:$BH$199=H$238)*($E$201:$BH$201=$A250),$E$229:$BH$229,0))</f>
        <v>58</v>
      </c>
      <c r="J250" s="207" cm="1">
        <f t="array" ref="J250">SUM(IF(($E$199:$BH$199=H$238)*($E$201:$BH$201=$A250),$E$231:$BH$231,0))</f>
        <v>2.2958333333333316</v>
      </c>
      <c r="K250" s="131" cm="1">
        <f t="array" ref="K250">SUM(IF(($E$83:$BH$83=K$238)*($E$85:$BH$85=$A250),$E$113:$BH$113,0))</f>
        <v>0</v>
      </c>
      <c r="L250" s="131" cm="1">
        <f t="array" ref="L250">SUM(IF(($E$83:$BH$83=K$238)*($E$85:$BH$85=$A250),$E$112:$BH$112,0))</f>
        <v>0</v>
      </c>
      <c r="M250" s="207" cm="1">
        <f t="array" ref="M250">SUM(IF(($E$83:$BH$83=K$238)*($E$85:$BH$85=$A250),$E$114:$BH$114,0))</f>
        <v>0</v>
      </c>
      <c r="N250" s="131" cm="1">
        <f t="array" ref="N250">SUM(IF(($E$199:$BH$199=N$238)*($E$201:$BH$201=$A250),$E$230:$BH$230,0))</f>
        <v>0</v>
      </c>
      <c r="O250" s="131" cm="1">
        <f t="array" ref="O250">SUM(IF(($E$199:$BH$199=N$238)*($E$201:$BH$201=$A250),$E$229:$BH$229,0))</f>
        <v>0</v>
      </c>
      <c r="P250" s="207" cm="1">
        <f t="array" ref="P250">SUM(IF(($E$199:$BH$199=N$238)*($E$201:$BH$201=$A250),$E$231:$BH$231,0))</f>
        <v>0</v>
      </c>
      <c r="Q250" s="131" cm="1">
        <f t="array" ref="Q250">SUM(IF(($E$83:$BH$83=Q$238)*($E$85:$BH$85=$A250),$E$113:$BH$113,0))</f>
        <v>0</v>
      </c>
      <c r="R250" s="131" cm="1">
        <f t="array" ref="R250">SUM(IF(($E$83:$BH$83=Q$238)*($E$85:$BH$85=$A250),$E$112:$BH$112,0))</f>
        <v>0</v>
      </c>
      <c r="S250" s="207" cm="1">
        <f t="array" ref="S250">SUM(IF(($E$83:$BH$83=Q$238)*($E$85:$BH$85=$A250),$E$114:$BH$114,0))</f>
        <v>0</v>
      </c>
      <c r="T250" s="131" cm="1">
        <f t="array" ref="T250">SUM(IF(($E$199:$BH$199=T$238)*($E$201:$BH$201=$A250),$E$230:$BH$230,0))</f>
        <v>0</v>
      </c>
      <c r="U250" s="131" cm="1">
        <f t="array" ref="U250">SUM(IF(($E$199:$BH$199=T$238)*($E$201:$BH$201=$A250),$E$229:$BH$229,0))</f>
        <v>0</v>
      </c>
      <c r="V250" s="207" cm="1">
        <f t="array" ref="V250">SUM(IF(($E$199:$BH$199=T$238)*($E$201:$BH$201=$A250),$E$231:$BH$231,0))</f>
        <v>0</v>
      </c>
      <c r="W250" s="49"/>
      <c r="X250" s="15"/>
      <c r="Y250" s="15"/>
      <c r="Z250" s="15"/>
    </row>
    <row r="251" spans="1:26" x14ac:dyDescent="0.2">
      <c r="A251" s="219"/>
      <c r="B251" s="219"/>
      <c r="C251" s="221"/>
      <c r="D251" s="46"/>
      <c r="E251" s="133">
        <v>0</v>
      </c>
      <c r="F251" s="133">
        <v>0</v>
      </c>
      <c r="G251" s="113">
        <v>0</v>
      </c>
      <c r="H251" s="133">
        <v>0</v>
      </c>
      <c r="I251" s="133">
        <v>0</v>
      </c>
      <c r="J251" s="113">
        <v>0</v>
      </c>
      <c r="K251" s="133">
        <v>0</v>
      </c>
      <c r="L251" s="133">
        <v>0</v>
      </c>
      <c r="M251" s="113">
        <v>0</v>
      </c>
      <c r="N251" s="133">
        <v>0</v>
      </c>
      <c r="O251" s="133">
        <v>0</v>
      </c>
      <c r="P251" s="113">
        <v>0</v>
      </c>
      <c r="Q251" s="133">
        <v>0</v>
      </c>
      <c r="R251" s="133">
        <v>0</v>
      </c>
      <c r="S251" s="113">
        <v>0</v>
      </c>
      <c r="T251" s="133">
        <v>0</v>
      </c>
      <c r="U251" s="133">
        <v>0</v>
      </c>
      <c r="V251" s="113">
        <v>0</v>
      </c>
      <c r="W251" s="49"/>
      <c r="X251" s="15"/>
      <c r="Y251" s="15"/>
      <c r="Z251" s="15"/>
    </row>
    <row r="252" spans="1:26" x14ac:dyDescent="0.2">
      <c r="A252" s="220"/>
      <c r="B252" s="220"/>
      <c r="C252" s="223"/>
      <c r="D252" s="208"/>
      <c r="E252" s="135" cm="1">
        <f t="array" ref="E252">SUM(IF(($E$83:$BH$83=E$238)*($E$85:$BH$85=$A252),$E$113:$BH$113,0))</f>
        <v>0</v>
      </c>
      <c r="F252" s="135" cm="1">
        <f t="array" ref="F252">SUM(IF(($E$83:$BH$83=E$238)*($E$85:$BH$85=$A252),$E$112:$BH$112,0))</f>
        <v>0</v>
      </c>
      <c r="G252" s="114" cm="1">
        <f t="array" ref="G252">SUM(IF(($E$83:$BH$83=E$238)*($E$85:$BH$85=$A252),$E$114:$BH$114,0))</f>
        <v>0</v>
      </c>
      <c r="H252" s="135" cm="1">
        <f t="array" ref="H252">SUM(IF(($E$199:$BH$199=H$238)*($E$201:$BH$201=$A252),$E$230:$BH$230,0))</f>
        <v>0</v>
      </c>
      <c r="I252" s="135" cm="1">
        <f t="array" ref="I252">SUM(IF(($E$199:$BH$199=H$238)*($E$201:$BH$201=$A252),$E$229:$BH$229,0))</f>
        <v>0</v>
      </c>
      <c r="J252" s="114" cm="1">
        <f t="array" ref="J252">SUM(IF(($E$199:$BH$199=H$238)*($E$201:$BH$201=$A252),$E$231:$BH$231,0))</f>
        <v>0</v>
      </c>
      <c r="K252" s="135" cm="1">
        <f t="array" ref="K252">SUM(IF(($E$83:$BH$83=K$238)*($E$85:$BH$85=$A252),$E$113:$BH$113,0))</f>
        <v>0</v>
      </c>
      <c r="L252" s="135" cm="1">
        <f t="array" ref="L252">SUM(IF(($E$83:$BH$83=K$238)*($E$85:$BH$85=$A252),$E$112:$BH$112,0))</f>
        <v>0</v>
      </c>
      <c r="M252" s="114" cm="1">
        <f t="array" ref="M252">SUM(IF(($E$83:$BH$83=K$238)*($E$85:$BH$85=$A252),$E$114:$BH$114,0))</f>
        <v>0</v>
      </c>
      <c r="N252" s="135" cm="1">
        <f t="array" ref="N252">SUM(IF(($E$199:$BH$199=N$238)*($E$201:$BH$201=$A252),$E$230:$BH$230,0))</f>
        <v>0</v>
      </c>
      <c r="O252" s="135" cm="1">
        <f t="array" ref="O252">SUM(IF(($E$199:$BH$199=N$238)*($E$201:$BH$201=$A252),$E$229:$BH$229,0))</f>
        <v>0</v>
      </c>
      <c r="P252" s="114" cm="1">
        <f t="array" ref="P252">SUM(IF(($E$199:$BH$199=N$238)*($E$201:$BH$201=$A252),$E$231:$BH$231,0))</f>
        <v>0</v>
      </c>
      <c r="Q252" s="135" cm="1">
        <f t="array" ref="Q252">SUM(IF(($E$83:$BH$83=Q$238)*($E$85:$BH$85=$A252),$E$113:$BH$113,0))</f>
        <v>0</v>
      </c>
      <c r="R252" s="135" cm="1">
        <f t="array" ref="R252">SUM(IF(($E$83:$BH$83=Q$238)*($E$85:$BH$85=$A252),$E$112:$BH$112,0))</f>
        <v>0</v>
      </c>
      <c r="S252" s="114" cm="1">
        <f t="array" ref="S252">SUM(IF(($E$83:$BH$83=Q$238)*($E$85:$BH$85=$A252),$E$114:$BH$114,0))</f>
        <v>0</v>
      </c>
      <c r="T252" s="135" cm="1">
        <f t="array" ref="T252">SUM(IF(($E$199:$BH$199=T$238)*($E$201:$BH$201=$A252),$E$230:$BH$230,0))</f>
        <v>0</v>
      </c>
      <c r="U252" s="135" cm="1">
        <f t="array" ref="U252">SUM(IF(($E$199:$BH$199=T$238)*($E$201:$BH$201=$A252),$E$229:$BH$229,0))</f>
        <v>0</v>
      </c>
      <c r="V252" s="114" cm="1">
        <f t="array" ref="V252">SUM(IF(($E$199:$BH$199=T$238)*($E$201:$BH$201=$A252),$E$231:$BH$231,0))</f>
        <v>0</v>
      </c>
      <c r="W252" s="49"/>
      <c r="X252" s="15"/>
      <c r="Y252" s="15"/>
      <c r="Z252" s="15"/>
    </row>
    <row r="253" spans="1:26" x14ac:dyDescent="0.2">
      <c r="B253" s="66" t="s">
        <v>22</v>
      </c>
      <c r="C253" s="66"/>
      <c r="D253" s="66"/>
      <c r="E253" s="77">
        <f t="shared" ref="E253:V253" si="102">SUM(E240:E252)</f>
        <v>27521</v>
      </c>
      <c r="F253" s="77">
        <f t="shared" si="102"/>
        <v>365</v>
      </c>
      <c r="G253" s="115">
        <f t="shared" si="102"/>
        <v>14.447916666666668</v>
      </c>
      <c r="H253" s="77">
        <f t="shared" si="102"/>
        <v>27521</v>
      </c>
      <c r="I253" s="77">
        <f t="shared" si="102"/>
        <v>365</v>
      </c>
      <c r="J253" s="115">
        <f t="shared" si="102"/>
        <v>14.270833333333336</v>
      </c>
      <c r="K253" s="77">
        <f t="shared" si="102"/>
        <v>0</v>
      </c>
      <c r="L253" s="77">
        <f t="shared" si="102"/>
        <v>0</v>
      </c>
      <c r="M253" s="115">
        <f t="shared" si="102"/>
        <v>0</v>
      </c>
      <c r="N253" s="77">
        <f t="shared" si="102"/>
        <v>0</v>
      </c>
      <c r="O253" s="77">
        <f t="shared" si="102"/>
        <v>0</v>
      </c>
      <c r="P253" s="115">
        <f t="shared" si="102"/>
        <v>0</v>
      </c>
      <c r="Q253" s="77">
        <f t="shared" si="102"/>
        <v>0</v>
      </c>
      <c r="R253" s="77">
        <f t="shared" si="102"/>
        <v>0</v>
      </c>
      <c r="S253" s="115">
        <f t="shared" si="102"/>
        <v>0</v>
      </c>
      <c r="T253" s="77">
        <f t="shared" si="102"/>
        <v>0</v>
      </c>
      <c r="U253" s="77">
        <f t="shared" si="102"/>
        <v>0</v>
      </c>
      <c r="V253" s="115">
        <f t="shared" si="102"/>
        <v>0</v>
      </c>
      <c r="W253" s="246" t="s">
        <v>106</v>
      </c>
      <c r="X253" s="246"/>
      <c r="Y253" s="213" t="s">
        <v>105</v>
      </c>
      <c r="Z253" s="15"/>
    </row>
    <row r="254" spans="1:26" x14ac:dyDescent="0.2">
      <c r="B254" s="66" t="s">
        <v>23</v>
      </c>
      <c r="C254" s="66"/>
      <c r="D254" s="66"/>
      <c r="E254" s="243">
        <f>E253+H253</f>
        <v>55042</v>
      </c>
      <c r="F254" s="243"/>
      <c r="G254" s="68"/>
      <c r="H254" s="68"/>
      <c r="K254" s="243">
        <f>K253+N253</f>
        <v>0</v>
      </c>
      <c r="L254" s="243"/>
      <c r="M254" s="68"/>
      <c r="N254" s="68"/>
      <c r="Q254" s="243">
        <f>Q253+T253</f>
        <v>0</v>
      </c>
      <c r="R254" s="243"/>
      <c r="S254" s="68"/>
      <c r="T254" s="68"/>
      <c r="W254" s="247">
        <f>E254+K254+Q254</f>
        <v>55042</v>
      </c>
      <c r="X254" s="247"/>
      <c r="Y254" s="214">
        <f>SUM(E37:BH37)+SUM(E75:BH75)+SUM(E113:BH113)+SUM(E152:BH152)+SUM(E191:BH191)+SUM(E230:BH230)-W254</f>
        <v>0</v>
      </c>
      <c r="Z254" s="15"/>
    </row>
    <row r="255" spans="1:26" x14ac:dyDescent="0.2">
      <c r="B255" s="66" t="s">
        <v>24</v>
      </c>
      <c r="C255" s="66"/>
      <c r="D255" s="66"/>
      <c r="E255" s="244">
        <f>F253+I253</f>
        <v>730</v>
      </c>
      <c r="F255" s="244"/>
      <c r="G255" s="68"/>
      <c r="H255" s="68"/>
      <c r="K255" s="244">
        <f>L253+O253</f>
        <v>0</v>
      </c>
      <c r="L255" s="244"/>
      <c r="M255" s="68"/>
      <c r="N255" s="68"/>
      <c r="Q255" s="244">
        <f>R253+U253</f>
        <v>0</v>
      </c>
      <c r="R255" s="244"/>
      <c r="S255" s="68"/>
      <c r="T255" s="68"/>
      <c r="W255" s="247">
        <f>E255+K255+Q255</f>
        <v>730</v>
      </c>
      <c r="X255" s="247"/>
      <c r="Y255" s="214">
        <f>SUM(E36:BH36)+SUM(E74:BH74)+SUM(E112:BH112)+SUM(E151:BH151)+SUM(E190:BH190)+SUM(E229:BH229)-W255</f>
        <v>0</v>
      </c>
      <c r="Z255" s="15"/>
    </row>
    <row r="256" spans="1:26" x14ac:dyDescent="0.2">
      <c r="B256" s="66" t="s">
        <v>44</v>
      </c>
      <c r="E256" s="245">
        <f>G253+J253</f>
        <v>28.718750000000004</v>
      </c>
      <c r="F256" s="245"/>
      <c r="K256" s="245">
        <f>M253+P253</f>
        <v>0</v>
      </c>
      <c r="L256" s="245"/>
      <c r="Q256" s="245">
        <f>S253+V253</f>
        <v>0</v>
      </c>
      <c r="R256" s="245"/>
      <c r="W256" s="248">
        <f>E256+K256+Q256</f>
        <v>28.718750000000004</v>
      </c>
      <c r="X256" s="248"/>
      <c r="Y256" s="214">
        <f>SUM(E38:BH38)+SUM(E76:BH76)+SUM(E114:BH114)+SUM(E153:BH153)+SUM(E192:BH192)+SUM(E231:BH231)-W256</f>
        <v>0</v>
      </c>
      <c r="Z256" s="15"/>
    </row>
    <row r="257" spans="1:26" x14ac:dyDescent="0.2">
      <c r="K257" s="15"/>
      <c r="R257" s="15"/>
      <c r="S257" s="45"/>
      <c r="T257" s="45"/>
      <c r="U257" s="45"/>
      <c r="V257" s="49"/>
      <c r="W257" s="49"/>
      <c r="X257" s="15"/>
      <c r="Y257" s="15"/>
      <c r="Z257" s="15"/>
    </row>
    <row r="258" spans="1:26" x14ac:dyDescent="0.2">
      <c r="A258" s="66"/>
      <c r="B258" s="49"/>
      <c r="D258" s="58"/>
      <c r="E258" s="110" t="s">
        <v>46</v>
      </c>
      <c r="F258" s="110" t="s">
        <v>41</v>
      </c>
      <c r="G258" s="110" t="s">
        <v>47</v>
      </c>
      <c r="H258" s="110" t="s">
        <v>62</v>
      </c>
      <c r="K258" s="15"/>
      <c r="R258" s="15"/>
      <c r="S258" s="45"/>
      <c r="T258" s="45"/>
      <c r="U258" s="45"/>
      <c r="V258" s="49"/>
      <c r="W258" s="49"/>
      <c r="X258" s="15"/>
      <c r="Y258" s="15"/>
      <c r="Z258" s="15"/>
    </row>
    <row r="259" spans="1:26" x14ac:dyDescent="0.2">
      <c r="A259" s="122" t="s">
        <v>5</v>
      </c>
      <c r="B259" s="121" t="s">
        <v>52</v>
      </c>
      <c r="E259" s="130">
        <f>SUM($E$39:$BH$39)+SUM($E$154:$BH$154)</f>
        <v>2550</v>
      </c>
      <c r="F259" s="130">
        <f>SUM($E$40:$BH$40)+SUM($E$155:$BH$155)</f>
        <v>2295</v>
      </c>
      <c r="G259" s="130">
        <f>SUM($E$41:$BH$41)</f>
        <v>0</v>
      </c>
      <c r="H259" s="131">
        <f>SUM($E$156:$BH$156)</f>
        <v>255</v>
      </c>
      <c r="K259" s="15"/>
      <c r="R259" s="15"/>
      <c r="S259" s="45"/>
      <c r="T259" s="45"/>
      <c r="U259" s="45"/>
      <c r="V259" s="49"/>
      <c r="W259" s="49"/>
      <c r="X259" s="15"/>
      <c r="Y259" s="15"/>
      <c r="Z259" s="15"/>
    </row>
    <row r="260" spans="1:26" x14ac:dyDescent="0.2">
      <c r="A260" s="123" t="s">
        <v>6</v>
      </c>
      <c r="B260" s="63" t="s">
        <v>11</v>
      </c>
      <c r="E260" s="132">
        <f>SUM($E$77:$BH$77)+SUM($E$193:$BH$193)</f>
        <v>520</v>
      </c>
      <c r="F260" s="132">
        <f>SUM($E$78:$BH$78)+SUM($E$194:$BH$194)</f>
        <v>468</v>
      </c>
      <c r="G260" s="132">
        <f>SUM($E$79:$BH$79)</f>
        <v>0</v>
      </c>
      <c r="H260" s="133">
        <f>SUM($E$195:$BH$195)</f>
        <v>52</v>
      </c>
      <c r="K260" s="15"/>
      <c r="R260" s="15"/>
      <c r="S260" s="45"/>
      <c r="T260" s="45"/>
      <c r="U260" s="45"/>
      <c r="V260" s="49"/>
      <c r="W260" s="49"/>
      <c r="X260" s="15"/>
      <c r="Y260" s="15"/>
      <c r="Z260" s="15"/>
    </row>
    <row r="261" spans="1:26" x14ac:dyDescent="0.2">
      <c r="A261" s="65" t="s">
        <v>15</v>
      </c>
      <c r="B261" s="65" t="s">
        <v>21</v>
      </c>
      <c r="E261" s="134">
        <f>SUM($E$115:$BH$115)+SUM($E$232:$BH$232)</f>
        <v>580</v>
      </c>
      <c r="F261" s="134">
        <f>SUM($E$116:$BH$116)+SUM($E$233:$BH$233)</f>
        <v>522</v>
      </c>
      <c r="G261" s="134">
        <f>SUM($E$117:$BH$117)</f>
        <v>0</v>
      </c>
      <c r="H261" s="135">
        <f>SUM($E$234:$BH$234)</f>
        <v>58</v>
      </c>
      <c r="J261" s="213" t="s">
        <v>105</v>
      </c>
      <c r="K261" s="15"/>
      <c r="R261" s="15"/>
      <c r="S261" s="45"/>
      <c r="T261" s="45"/>
      <c r="U261" s="45"/>
      <c r="V261" s="49"/>
      <c r="W261" s="49"/>
      <c r="X261" s="15"/>
      <c r="Y261" s="15"/>
      <c r="Z261" s="15"/>
    </row>
    <row r="262" spans="1:26" x14ac:dyDescent="0.2">
      <c r="A262" s="46"/>
      <c r="B262" s="216" t="s">
        <v>106</v>
      </c>
      <c r="C262" s="218"/>
      <c r="D262" s="216"/>
      <c r="E262" s="217">
        <f t="shared" ref="E262:G262" si="103">SUM(E259:E261)</f>
        <v>3650</v>
      </c>
      <c r="F262" s="217">
        <f t="shared" si="103"/>
        <v>3285</v>
      </c>
      <c r="G262" s="217">
        <f t="shared" si="103"/>
        <v>0</v>
      </c>
      <c r="H262" s="217">
        <f t="shared" ref="H262" si="104">SUM(H259:H261)</f>
        <v>365</v>
      </c>
      <c r="J262" s="195">
        <f>SUM(E39:BH41)+SUM(E77:BH79)+SUM(E115:BH117)+SUM(E154:BH156)+SUM(E193:BH195)+SUM(E232:BH234)-SUM(E262:H262)</f>
        <v>0</v>
      </c>
      <c r="K262" s="15"/>
      <c r="R262" s="15"/>
      <c r="S262" s="45"/>
      <c r="T262" s="45"/>
      <c r="U262" s="45"/>
      <c r="V262" s="49"/>
      <c r="W262" s="49"/>
      <c r="X262" s="15"/>
      <c r="Y262" s="15"/>
      <c r="Z262" s="15"/>
    </row>
    <row r="263" spans="1:26" x14ac:dyDescent="0.2">
      <c r="K263" s="15"/>
      <c r="R263" s="15"/>
      <c r="S263" s="45"/>
      <c r="T263" s="45"/>
      <c r="U263" s="45"/>
      <c r="V263" s="49"/>
      <c r="W263" s="49"/>
      <c r="X263" s="15"/>
      <c r="Y263" s="15"/>
      <c r="Z263" s="15"/>
    </row>
    <row r="264" spans="1:26" x14ac:dyDescent="0.2">
      <c r="A264" s="5" t="s">
        <v>100</v>
      </c>
      <c r="K264" s="15"/>
      <c r="R264" s="15"/>
      <c r="S264" s="45"/>
      <c r="T264" s="45"/>
      <c r="U264" s="45"/>
      <c r="V264" s="49"/>
      <c r="W264" s="49"/>
      <c r="X264" s="15"/>
      <c r="Y264" s="15"/>
      <c r="Z264" s="15"/>
    </row>
    <row r="265" spans="1:26" x14ac:dyDescent="0.2">
      <c r="K265" s="15"/>
      <c r="R265" s="15"/>
      <c r="S265" s="45"/>
      <c r="T265" s="45"/>
      <c r="U265" s="45"/>
      <c r="V265" s="49"/>
      <c r="W265" s="49"/>
      <c r="X265" s="15"/>
      <c r="Y265" s="15"/>
      <c r="Z265" s="15"/>
    </row>
    <row r="266" spans="1:26" x14ac:dyDescent="0.2">
      <c r="K266" s="15"/>
      <c r="R266" s="15"/>
      <c r="S266" s="45"/>
      <c r="T266" s="45"/>
      <c r="U266" s="45"/>
      <c r="V266" s="49"/>
      <c r="W266" s="49"/>
      <c r="X266" s="15"/>
      <c r="Y266" s="15"/>
      <c r="Z266" s="15"/>
    </row>
    <row r="267" spans="1:26" x14ac:dyDescent="0.2">
      <c r="K267" s="15"/>
      <c r="R267" s="15"/>
      <c r="S267" s="45"/>
      <c r="T267" s="45"/>
      <c r="U267" s="45"/>
      <c r="V267" s="49"/>
      <c r="W267" s="49"/>
      <c r="X267" s="15"/>
      <c r="Y267" s="15"/>
      <c r="Z267" s="15"/>
    </row>
    <row r="268" spans="1:26" x14ac:dyDescent="0.2">
      <c r="K268" s="15"/>
      <c r="R268" s="15"/>
      <c r="S268" s="45"/>
      <c r="T268" s="45"/>
      <c r="U268" s="45"/>
      <c r="V268" s="49"/>
      <c r="W268" s="49"/>
      <c r="X268" s="15"/>
      <c r="Y268" s="15"/>
      <c r="Z268" s="15"/>
    </row>
    <row r="269" spans="1:26" x14ac:dyDescent="0.2">
      <c r="K269" s="15"/>
      <c r="R269" s="15"/>
      <c r="S269" s="45"/>
      <c r="T269" s="45"/>
      <c r="U269" s="45"/>
      <c r="V269" s="49"/>
      <c r="W269" s="49"/>
      <c r="X269" s="15"/>
      <c r="Y269" s="15"/>
      <c r="Z269" s="15"/>
    </row>
    <row r="270" spans="1:26" x14ac:dyDescent="0.2">
      <c r="K270" s="15"/>
      <c r="R270" s="15"/>
      <c r="S270" s="45"/>
      <c r="T270" s="45"/>
      <c r="U270" s="45"/>
      <c r="V270" s="49"/>
      <c r="W270" s="49"/>
      <c r="X270" s="15"/>
      <c r="Y270" s="15"/>
      <c r="Z270" s="15"/>
    </row>
    <row r="271" spans="1:26" x14ac:dyDescent="0.2">
      <c r="K271" s="15"/>
      <c r="R271" s="15"/>
      <c r="S271" s="45"/>
      <c r="T271" s="45"/>
      <c r="U271" s="45"/>
      <c r="V271" s="49"/>
      <c r="W271" s="49"/>
      <c r="X271" s="15"/>
      <c r="Y271" s="15"/>
      <c r="Z271" s="15"/>
    </row>
  </sheetData>
  <mergeCells count="38">
    <mergeCell ref="A181:A184"/>
    <mergeCell ref="B181:B182"/>
    <mergeCell ref="B183:B184"/>
    <mergeCell ref="A220:A223"/>
    <mergeCell ref="B220:B221"/>
    <mergeCell ref="B222:B223"/>
    <mergeCell ref="W254:X254"/>
    <mergeCell ref="A27:A30"/>
    <mergeCell ref="B27:B28"/>
    <mergeCell ref="B29:B30"/>
    <mergeCell ref="B146:B152"/>
    <mergeCell ref="B185:B191"/>
    <mergeCell ref="B69:B75"/>
    <mergeCell ref="B107:B113"/>
    <mergeCell ref="B31:B37"/>
    <mergeCell ref="A103:A106"/>
    <mergeCell ref="B142:B145"/>
    <mergeCell ref="B103:B104"/>
    <mergeCell ref="B105:B106"/>
    <mergeCell ref="A65:A68"/>
    <mergeCell ref="B65:B66"/>
    <mergeCell ref="B67:B68"/>
    <mergeCell ref="W253:X253"/>
    <mergeCell ref="A3:B3"/>
    <mergeCell ref="C3:G3"/>
    <mergeCell ref="W255:X255"/>
    <mergeCell ref="W256:X256"/>
    <mergeCell ref="E237:V237"/>
    <mergeCell ref="K256:L256"/>
    <mergeCell ref="Q254:R254"/>
    <mergeCell ref="Q255:R255"/>
    <mergeCell ref="Q256:R256"/>
    <mergeCell ref="E255:F255"/>
    <mergeCell ref="K254:L254"/>
    <mergeCell ref="K255:L255"/>
    <mergeCell ref="E256:F256"/>
    <mergeCell ref="B224:B230"/>
    <mergeCell ref="E254:F254"/>
  </mergeCells>
  <dataValidations count="9">
    <dataValidation type="list" allowBlank="1" showInputMessage="1" showErrorMessage="1" sqref="E45:BH45" xr:uid="{A541B5E7-6451-4191-AC3A-9C1195B40EB9}">
      <formula1>$BM$72:$BO$72</formula1>
    </dataValidation>
    <dataValidation type="list" allowBlank="1" showInputMessage="1" showErrorMessage="1" sqref="E7:BH7" xr:uid="{01FBA7DD-FEFE-4D92-B18D-8E4E9A1D9FB4}">
      <formula1>$BM$34:$BO$34</formula1>
    </dataValidation>
    <dataValidation type="list" allowBlank="1" showInputMessage="1" showErrorMessage="1" sqref="E83:BH83" xr:uid="{6418A4A7-F864-49D5-ADA8-4E39C3C06D4B}">
      <formula1>$BM$110:$BO$110</formula1>
    </dataValidation>
    <dataValidation type="list" allowBlank="1" showInputMessage="1" showErrorMessage="1" sqref="E121:BH121" xr:uid="{B0FD41B0-CBF7-46C7-A4AC-5B349E2ACE91}">
      <formula1>$BM$149:$BO$149</formula1>
    </dataValidation>
    <dataValidation type="list" allowBlank="1" showInputMessage="1" showErrorMessage="1" sqref="E160:BH160" xr:uid="{21551A9B-C555-455C-88AD-CCD983E33054}">
      <formula1>$BM$188:$BO$188</formula1>
    </dataValidation>
    <dataValidation type="list" allowBlank="1" showInputMessage="1" showErrorMessage="1" sqref="E199:BH199" xr:uid="{63038C45-E61D-44D5-A55F-BBFE3CFA14E7}">
      <formula1>$BM$227:$BO$227</formula1>
    </dataValidation>
    <dataValidation type="list" allowBlank="1" showInputMessage="1" showErrorMessage="1" sqref="E201:BH201 E85:BH85" xr:uid="{287C88D0-D9D9-42F4-B6E0-51C44E0779FF}">
      <formula1>$A$250:$A$252</formula1>
    </dataValidation>
    <dataValidation type="list" allowBlank="1" showInputMessage="1" showErrorMessage="1" sqref="E162:BH162 E47:BH47" xr:uid="{212E6791-5002-46AA-9A5E-66616A33EF6C}">
      <formula1>$A$247:$A$249</formula1>
    </dataValidation>
    <dataValidation type="list" allowBlank="1" showInputMessage="1" showErrorMessage="1" sqref="E123:BH123 E9:BH9" xr:uid="{511C5A92-02E9-4A10-BCC3-503F498E2414}">
      <formula1>$A$240:$A$246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B40B-85E9-46CB-8884-8847E1B1C7B2}">
  <sheetPr>
    <tabColor theme="1"/>
  </sheetPr>
  <dimension ref="A1:P34"/>
  <sheetViews>
    <sheetView topLeftCell="A2" workbookViewId="0">
      <selection activeCell="E8" sqref="E8"/>
    </sheetView>
  </sheetViews>
  <sheetFormatPr defaultColWidth="9.109375" defaultRowHeight="13.2" x14ac:dyDescent="0.25"/>
  <cols>
    <col min="1" max="1" width="9.109375" style="136"/>
    <col min="2" max="4" width="13" style="136" customWidth="1"/>
    <col min="5" max="16" width="13.5546875" style="136" customWidth="1"/>
    <col min="17" max="16384" width="9.109375" style="136"/>
  </cols>
  <sheetData>
    <row r="1" spans="1:16" ht="30" x14ac:dyDescent="0.5">
      <c r="A1" s="137" t="s">
        <v>94</v>
      </c>
      <c r="B1" s="137"/>
    </row>
    <row r="2" spans="1:16" x14ac:dyDescent="0.25">
      <c r="A2" s="226" t="s">
        <v>107</v>
      </c>
      <c r="B2" s="226" t="s">
        <v>108</v>
      </c>
    </row>
    <row r="3" spans="1:16" x14ac:dyDescent="0.25">
      <c r="A3" s="163"/>
    </row>
    <row r="5" spans="1:16" x14ac:dyDescent="0.25">
      <c r="A5" s="176"/>
      <c r="B5" s="177"/>
      <c r="C5" s="177"/>
      <c r="D5" s="178"/>
      <c r="E5" s="253" t="s">
        <v>18</v>
      </c>
      <c r="F5" s="254"/>
      <c r="G5" s="254"/>
      <c r="H5" s="179"/>
      <c r="I5" s="253" t="s">
        <v>45</v>
      </c>
      <c r="J5" s="254"/>
      <c r="K5" s="254"/>
      <c r="L5" s="178"/>
      <c r="M5" s="253" t="s">
        <v>85</v>
      </c>
      <c r="N5" s="254"/>
      <c r="O5" s="254"/>
      <c r="P5" s="178"/>
    </row>
    <row r="6" spans="1:16" x14ac:dyDescent="0.25">
      <c r="A6" s="180" t="s">
        <v>67</v>
      </c>
      <c r="B6" s="181" t="s">
        <v>80</v>
      </c>
      <c r="C6" s="181" t="s">
        <v>68</v>
      </c>
      <c r="D6" s="182" t="s">
        <v>69</v>
      </c>
      <c r="E6" s="180" t="s">
        <v>65</v>
      </c>
      <c r="F6" s="181" t="s">
        <v>66</v>
      </c>
      <c r="G6" s="181" t="s">
        <v>64</v>
      </c>
      <c r="H6" s="182" t="s">
        <v>25</v>
      </c>
      <c r="I6" s="180" t="s">
        <v>65</v>
      </c>
      <c r="J6" s="181" t="s">
        <v>66</v>
      </c>
      <c r="K6" s="181" t="s">
        <v>64</v>
      </c>
      <c r="L6" s="182" t="s">
        <v>25</v>
      </c>
      <c r="M6" s="180" t="s">
        <v>65</v>
      </c>
      <c r="N6" s="181" t="s">
        <v>66</v>
      </c>
      <c r="O6" s="181" t="s">
        <v>64</v>
      </c>
      <c r="P6" s="182" t="s">
        <v>25</v>
      </c>
    </row>
    <row r="7" spans="1:16" x14ac:dyDescent="0.25">
      <c r="A7" s="152" t="s">
        <v>78</v>
      </c>
      <c r="B7" s="136" t="s">
        <v>81</v>
      </c>
      <c r="C7" s="136" t="s">
        <v>53</v>
      </c>
      <c r="D7" s="162" t="s">
        <v>57</v>
      </c>
      <c r="E7" s="149">
        <f>SUM(ZWEM!E240:E246)</f>
        <v>19227</v>
      </c>
      <c r="F7" s="150">
        <f>SUM(ZWEM!E247:E249)</f>
        <v>3920.8</v>
      </c>
      <c r="G7" s="150">
        <f>SUM(ZWEM!E250:E252)</f>
        <v>4373.2000000000007</v>
      </c>
      <c r="H7" s="151">
        <f t="shared" ref="H7:H15" si="0">SUM(E7:G7)</f>
        <v>27521</v>
      </c>
      <c r="I7" s="154">
        <f>SUM(ZWEM!G240:G246)</f>
        <v>10.09375</v>
      </c>
      <c r="J7" s="155">
        <f>SUM(ZWEM!G247:G249)</f>
        <v>2.0583333333333345</v>
      </c>
      <c r="K7" s="155">
        <f>SUM(ZWEM!G250:G252)</f>
        <v>2.2958333333333347</v>
      </c>
      <c r="L7" s="156">
        <f t="shared" ref="L7:L15" si="1">SUM(I7:K7)</f>
        <v>14.447916666666668</v>
      </c>
      <c r="M7" s="157">
        <f>IFERROR(E7/(I7*24),"")</f>
        <v>79.368421052631575</v>
      </c>
      <c r="N7" s="158">
        <f t="shared" ref="N7:P15" si="2">IFERROR(F7/(J7*24),"")</f>
        <v>79.368421052631533</v>
      </c>
      <c r="O7" s="158">
        <f t="shared" si="2"/>
        <v>79.368421052631533</v>
      </c>
      <c r="P7" s="159">
        <f t="shared" si="2"/>
        <v>79.368421052631575</v>
      </c>
    </row>
    <row r="8" spans="1:16" x14ac:dyDescent="0.25">
      <c r="A8" s="152" t="s">
        <v>78</v>
      </c>
      <c r="B8" s="136" t="s">
        <v>81</v>
      </c>
      <c r="C8" s="136" t="s">
        <v>57</v>
      </c>
      <c r="D8" s="162" t="s">
        <v>53</v>
      </c>
      <c r="E8" s="149">
        <f>SUM(ZWEM!H240:H246)</f>
        <v>19227</v>
      </c>
      <c r="F8" s="150">
        <f>SUM(ZWEM!H247:H249)</f>
        <v>3920.8</v>
      </c>
      <c r="G8" s="150">
        <f>SUM(ZWEM!H250:H252)</f>
        <v>4373.2000000000007</v>
      </c>
      <c r="H8" s="151">
        <f t="shared" si="0"/>
        <v>27521</v>
      </c>
      <c r="I8" s="154">
        <f>SUM(ZWEM!J240:J246)</f>
        <v>9.9166666666666732</v>
      </c>
      <c r="J8" s="155">
        <f>SUM(ZWEM!J247:J249)</f>
        <v>2.0583333333333318</v>
      </c>
      <c r="K8" s="155">
        <f>SUM(ZWEM!J250:J252)</f>
        <v>2.2958333333333316</v>
      </c>
      <c r="L8" s="156">
        <f t="shared" si="1"/>
        <v>14.270833333333336</v>
      </c>
      <c r="M8" s="157">
        <f t="shared" ref="M8:M15" si="3">IFERROR(E8/(I8*24),"")</f>
        <v>80.785714285714221</v>
      </c>
      <c r="N8" s="158">
        <f t="shared" si="2"/>
        <v>79.368421052631646</v>
      </c>
      <c r="O8" s="158">
        <f t="shared" si="2"/>
        <v>79.368421052631646</v>
      </c>
      <c r="P8" s="159">
        <f t="shared" si="2"/>
        <v>80.353284671532833</v>
      </c>
    </row>
    <row r="9" spans="1:16" x14ac:dyDescent="0.25">
      <c r="A9" s="152" t="s">
        <v>83</v>
      </c>
      <c r="B9" s="136" t="s">
        <v>81</v>
      </c>
      <c r="C9" s="136" t="s">
        <v>53</v>
      </c>
      <c r="D9" s="162" t="s">
        <v>61</v>
      </c>
      <c r="E9" s="149">
        <f>SUM(ZWEM!K240:K246)</f>
        <v>0</v>
      </c>
      <c r="F9" s="150">
        <f>SUM(ZWEM!K247:K249)</f>
        <v>0</v>
      </c>
      <c r="G9" s="150">
        <f>SUM(ZWEM!K250:K252)</f>
        <v>0</v>
      </c>
      <c r="H9" s="151">
        <f t="shared" si="0"/>
        <v>0</v>
      </c>
      <c r="I9" s="154">
        <f>SUM(ZWEM!M240:M246)</f>
        <v>0</v>
      </c>
      <c r="J9" s="155">
        <f>SUM(ZWEM!M247:M249)</f>
        <v>0</v>
      </c>
      <c r="K9" s="155">
        <f>SUM(ZWEM!M250:M252)</f>
        <v>0</v>
      </c>
      <c r="L9" s="156">
        <f t="shared" si="1"/>
        <v>0</v>
      </c>
      <c r="M9" s="157" t="str">
        <f t="shared" si="3"/>
        <v/>
      </c>
      <c r="N9" s="158" t="str">
        <f t="shared" si="2"/>
        <v/>
      </c>
      <c r="O9" s="158" t="str">
        <f t="shared" si="2"/>
        <v/>
      </c>
      <c r="P9" s="159" t="str">
        <f t="shared" si="2"/>
        <v/>
      </c>
    </row>
    <row r="10" spans="1:16" x14ac:dyDescent="0.25">
      <c r="A10" s="152" t="s">
        <v>83</v>
      </c>
      <c r="B10" s="136" t="s">
        <v>81</v>
      </c>
      <c r="C10" s="136" t="s">
        <v>61</v>
      </c>
      <c r="D10" s="162" t="s">
        <v>53</v>
      </c>
      <c r="E10" s="149">
        <f>SUM(ZWEM!N240:N246)</f>
        <v>0</v>
      </c>
      <c r="F10" s="150">
        <f>SUM(ZWEM!N247:N249)</f>
        <v>0</v>
      </c>
      <c r="G10" s="150">
        <f>SUM(ZWEM!N250:N252)</f>
        <v>0</v>
      </c>
      <c r="H10" s="151">
        <f t="shared" si="0"/>
        <v>0</v>
      </c>
      <c r="I10" s="154">
        <f>SUM(ZWEM!P240:P246)</f>
        <v>0</v>
      </c>
      <c r="J10" s="155">
        <f>SUM(ZWEM!P247:P249)</f>
        <v>0</v>
      </c>
      <c r="K10" s="155">
        <f>SUM(ZWEM!P250:P252)</f>
        <v>0</v>
      </c>
      <c r="L10" s="156">
        <f t="shared" si="1"/>
        <v>0</v>
      </c>
      <c r="M10" s="157" t="str">
        <f t="shared" si="3"/>
        <v/>
      </c>
      <c r="N10" s="158" t="str">
        <f t="shared" si="2"/>
        <v/>
      </c>
      <c r="O10" s="158" t="str">
        <f t="shared" si="2"/>
        <v/>
      </c>
      <c r="P10" s="159" t="str">
        <f t="shared" si="2"/>
        <v/>
      </c>
    </row>
    <row r="11" spans="1:16" x14ac:dyDescent="0.25">
      <c r="A11" s="152" t="s">
        <v>84</v>
      </c>
      <c r="B11" s="136" t="s">
        <v>81</v>
      </c>
      <c r="C11" s="136" t="s">
        <v>53</v>
      </c>
      <c r="D11" s="162" t="s">
        <v>57</v>
      </c>
      <c r="E11" s="149">
        <f>SUM(ZWEM!Q240:Q246)</f>
        <v>0</v>
      </c>
      <c r="F11" s="150">
        <f>SUM(ZWEM!Q247:Q249)</f>
        <v>0</v>
      </c>
      <c r="G11" s="150">
        <f>SUM(ZWEM!Q250:Q252)</f>
        <v>0</v>
      </c>
      <c r="H11" s="151">
        <f t="shared" si="0"/>
        <v>0</v>
      </c>
      <c r="I11" s="154">
        <f>SUM(ZWEM!S240:S246)</f>
        <v>0</v>
      </c>
      <c r="J11" s="155">
        <f>SUM(ZWEM!S247:S249)</f>
        <v>0</v>
      </c>
      <c r="K11" s="155">
        <f>SUM(ZWEM!S250:S252)</f>
        <v>0</v>
      </c>
      <c r="L11" s="156">
        <f t="shared" si="1"/>
        <v>0</v>
      </c>
      <c r="M11" s="157" t="str">
        <f t="shared" si="3"/>
        <v/>
      </c>
      <c r="N11" s="158" t="str">
        <f t="shared" si="2"/>
        <v/>
      </c>
      <c r="O11" s="158" t="str">
        <f t="shared" si="2"/>
        <v/>
      </c>
      <c r="P11" s="159" t="str">
        <f t="shared" si="2"/>
        <v/>
      </c>
    </row>
    <row r="12" spans="1:16" x14ac:dyDescent="0.25">
      <c r="A12" s="152" t="s">
        <v>84</v>
      </c>
      <c r="B12" s="136" t="s">
        <v>81</v>
      </c>
      <c r="C12" s="136" t="s">
        <v>57</v>
      </c>
      <c r="D12" s="162" t="s">
        <v>53</v>
      </c>
      <c r="E12" s="149">
        <f>SUM(ZWEM!T240:T246)</f>
        <v>0</v>
      </c>
      <c r="F12" s="150">
        <f>SUM(ZWEM!T247:T249)</f>
        <v>0</v>
      </c>
      <c r="G12" s="150">
        <f>SUM(ZWEM!T250:T252)</f>
        <v>0</v>
      </c>
      <c r="H12" s="151">
        <f t="shared" si="0"/>
        <v>0</v>
      </c>
      <c r="I12" s="154">
        <f>SUM(ZWEM!V240:V246)</f>
        <v>0</v>
      </c>
      <c r="J12" s="155">
        <f>SUM(ZWEM!V247:V249)</f>
        <v>0</v>
      </c>
      <c r="K12" s="155">
        <f>SUM(ZWEM!V250:V252)</f>
        <v>0</v>
      </c>
      <c r="L12" s="156">
        <f t="shared" si="1"/>
        <v>0</v>
      </c>
      <c r="M12" s="157" t="str">
        <f t="shared" si="3"/>
        <v/>
      </c>
      <c r="N12" s="158" t="str">
        <f t="shared" si="2"/>
        <v/>
      </c>
      <c r="O12" s="158" t="str">
        <f t="shared" si="2"/>
        <v/>
      </c>
      <c r="P12" s="159" t="str">
        <f t="shared" si="2"/>
        <v/>
      </c>
    </row>
    <row r="13" spans="1:16" x14ac:dyDescent="0.25">
      <c r="A13" s="186" t="s">
        <v>93</v>
      </c>
      <c r="B13" s="187"/>
      <c r="C13" s="187"/>
      <c r="D13" s="188"/>
      <c r="E13" s="189">
        <f>SUM(E7:E12)</f>
        <v>38454</v>
      </c>
      <c r="F13" s="190">
        <f t="shared" ref="F13:L13" si="4">SUM(F7:F12)</f>
        <v>7841.6</v>
      </c>
      <c r="G13" s="190">
        <f t="shared" si="4"/>
        <v>8746.4000000000015</v>
      </c>
      <c r="H13" s="183">
        <f t="shared" si="4"/>
        <v>55042</v>
      </c>
      <c r="I13" s="191">
        <f t="shared" si="4"/>
        <v>20.010416666666671</v>
      </c>
      <c r="J13" s="192">
        <f t="shared" si="4"/>
        <v>4.1166666666666663</v>
      </c>
      <c r="K13" s="192">
        <f t="shared" si="4"/>
        <v>4.5916666666666668</v>
      </c>
      <c r="L13" s="184">
        <f t="shared" si="4"/>
        <v>28.718750000000004</v>
      </c>
      <c r="M13" s="193">
        <f t="shared" ref="M13" si="5">IFERROR(E13/(I13*24),"")</f>
        <v>80.070796460176979</v>
      </c>
      <c r="N13" s="194">
        <f t="shared" ref="N13" si="6">IFERROR(F13/(J13*24),"")</f>
        <v>79.368421052631589</v>
      </c>
      <c r="O13" s="194">
        <f t="shared" ref="O13" si="7">IFERROR(G13/(K13*24),"")</f>
        <v>79.368421052631589</v>
      </c>
      <c r="P13" s="185">
        <f t="shared" ref="P13" si="8">IFERROR(H13/(L13*24),"")</f>
        <v>79.857816467174459</v>
      </c>
    </row>
    <row r="14" spans="1:16" x14ac:dyDescent="0.25">
      <c r="A14" s="152" t="s">
        <v>79</v>
      </c>
      <c r="B14" s="136" t="s">
        <v>82</v>
      </c>
      <c r="C14" s="136" t="s">
        <v>26</v>
      </c>
      <c r="D14" s="162" t="s">
        <v>31</v>
      </c>
      <c r="E14" s="149">
        <f>SUM(ALHA!E183:E187)</f>
        <v>6936</v>
      </c>
      <c r="F14" s="150">
        <f>SUM(ALHA!E188:E190)</f>
        <v>1414.3999999999999</v>
      </c>
      <c r="G14" s="150">
        <f>SUM(ALHA!E191:E193)</f>
        <v>1577.6</v>
      </c>
      <c r="H14" s="151">
        <f t="shared" si="0"/>
        <v>9928</v>
      </c>
      <c r="I14" s="154">
        <f>SUM(ALHA!G183:G187)</f>
        <v>4.0729166666666661</v>
      </c>
      <c r="J14" s="155">
        <f>SUM(ALHA!G188:G190)</f>
        <v>0.83055555555555549</v>
      </c>
      <c r="K14" s="155">
        <f>SUM(ALHA!G191:G193)</f>
        <v>0.92638888888888882</v>
      </c>
      <c r="L14" s="156">
        <f t="shared" si="1"/>
        <v>5.8298611111111107</v>
      </c>
      <c r="M14" s="157">
        <f t="shared" si="3"/>
        <v>70.956521739130451</v>
      </c>
      <c r="N14" s="158">
        <f t="shared" si="2"/>
        <v>70.956521739130437</v>
      </c>
      <c r="O14" s="158">
        <f t="shared" si="2"/>
        <v>70.956521739130437</v>
      </c>
      <c r="P14" s="159">
        <f t="shared" si="2"/>
        <v>70.956521739130437</v>
      </c>
    </row>
    <row r="15" spans="1:16" x14ac:dyDescent="0.25">
      <c r="A15" s="152" t="s">
        <v>79</v>
      </c>
      <c r="B15" s="136" t="s">
        <v>82</v>
      </c>
      <c r="C15" s="136" t="s">
        <v>31</v>
      </c>
      <c r="D15" s="162" t="s">
        <v>26</v>
      </c>
      <c r="E15" s="149">
        <f>SUM(ALHA!H183:H187)</f>
        <v>0</v>
      </c>
      <c r="F15" s="150">
        <f>SUM(ALHA!H188:H190)</f>
        <v>0</v>
      </c>
      <c r="G15" s="150">
        <f>SUM(ALHA!H191:H193)</f>
        <v>0</v>
      </c>
      <c r="H15" s="151">
        <f t="shared" si="0"/>
        <v>0</v>
      </c>
      <c r="I15" s="154">
        <f>SUM(ALHA!J183:J187)</f>
        <v>0</v>
      </c>
      <c r="J15" s="155">
        <f>SUM(ALHA!J188:J190)</f>
        <v>0</v>
      </c>
      <c r="K15" s="155">
        <f>SUM(ALHA!J191:J193)</f>
        <v>0</v>
      </c>
      <c r="L15" s="156">
        <f t="shared" si="1"/>
        <v>0</v>
      </c>
      <c r="M15" s="157" t="str">
        <f t="shared" si="3"/>
        <v/>
      </c>
      <c r="N15" s="158" t="str">
        <f t="shared" si="2"/>
        <v/>
      </c>
      <c r="O15" s="158" t="str">
        <f t="shared" si="2"/>
        <v/>
      </c>
      <c r="P15" s="159" t="str">
        <f t="shared" si="2"/>
        <v/>
      </c>
    </row>
    <row r="16" spans="1:16" x14ac:dyDescent="0.25">
      <c r="A16" s="186" t="s">
        <v>92</v>
      </c>
      <c r="B16" s="187"/>
      <c r="C16" s="187"/>
      <c r="D16" s="188"/>
      <c r="E16" s="189">
        <f>SUM(E14:E15)</f>
        <v>6936</v>
      </c>
      <c r="F16" s="190">
        <f t="shared" ref="F16:L16" si="9">SUM(F14:F15)</f>
        <v>1414.3999999999999</v>
      </c>
      <c r="G16" s="190">
        <f t="shared" si="9"/>
        <v>1577.6</v>
      </c>
      <c r="H16" s="183">
        <f t="shared" si="9"/>
        <v>9928</v>
      </c>
      <c r="I16" s="191">
        <f t="shared" si="9"/>
        <v>4.0729166666666661</v>
      </c>
      <c r="J16" s="192">
        <f t="shared" si="9"/>
        <v>0.83055555555555549</v>
      </c>
      <c r="K16" s="192">
        <f t="shared" si="9"/>
        <v>0.92638888888888882</v>
      </c>
      <c r="L16" s="184">
        <f t="shared" si="9"/>
        <v>5.8298611111111107</v>
      </c>
      <c r="M16" s="193">
        <f t="shared" ref="M16" si="10">IFERROR(E16/(I16*24),"")</f>
        <v>70.956521739130451</v>
      </c>
      <c r="N16" s="194">
        <f t="shared" ref="N16" si="11">IFERROR(F16/(J16*24),"")</f>
        <v>70.956521739130437</v>
      </c>
      <c r="O16" s="194">
        <f t="shared" ref="O16" si="12">IFERROR(G16/(K16*24),"")</f>
        <v>70.956521739130437</v>
      </c>
      <c r="P16" s="185">
        <f t="shared" ref="P16" si="13">IFERROR(H16/(L16*24),"")</f>
        <v>70.956521739130437</v>
      </c>
    </row>
    <row r="17" spans="1:16" x14ac:dyDescent="0.25">
      <c r="A17" s="160"/>
      <c r="B17" s="161"/>
      <c r="C17" s="161"/>
      <c r="D17" s="153"/>
      <c r="E17" s="160"/>
      <c r="F17" s="161"/>
      <c r="G17" s="161"/>
      <c r="H17" s="153"/>
      <c r="I17" s="160"/>
      <c r="J17" s="161"/>
      <c r="K17" s="161"/>
      <c r="L17" s="153"/>
      <c r="M17" s="160"/>
      <c r="N17" s="161"/>
      <c r="O17" s="161"/>
      <c r="P17" s="153"/>
    </row>
    <row r="18" spans="1:16" x14ac:dyDescent="0.25">
      <c r="A18" s="164" t="s">
        <v>91</v>
      </c>
      <c r="B18" s="165"/>
      <c r="C18" s="165"/>
      <c r="D18" s="166"/>
      <c r="E18" s="167">
        <f>E13+E16</f>
        <v>45390</v>
      </c>
      <c r="F18" s="168">
        <f t="shared" ref="F18:L18" si="14">SUM(F7:F15)</f>
        <v>17097.600000000002</v>
      </c>
      <c r="G18" s="168">
        <f t="shared" si="14"/>
        <v>19070.400000000001</v>
      </c>
      <c r="H18" s="169">
        <f t="shared" si="14"/>
        <v>120012</v>
      </c>
      <c r="I18" s="170">
        <f t="shared" si="14"/>
        <v>44.093750000000007</v>
      </c>
      <c r="J18" s="171">
        <f t="shared" si="14"/>
        <v>9.0638888888888882</v>
      </c>
      <c r="K18" s="171">
        <f t="shared" si="14"/>
        <v>10.109722222222222</v>
      </c>
      <c r="L18" s="172">
        <f t="shared" si="14"/>
        <v>63.267361111111114</v>
      </c>
      <c r="M18" s="173">
        <f t="shared" ref="M18" si="15">IFERROR(E18/(I18*24),"")</f>
        <v>42.891566265060234</v>
      </c>
      <c r="N18" s="174">
        <f t="shared" ref="N18" si="16">IFERROR(F18/(J18*24),"")</f>
        <v>78.597609561753004</v>
      </c>
      <c r="O18" s="174">
        <f t="shared" ref="O18" si="17">IFERROR(G18/(K18*24),"")</f>
        <v>78.597609561753004</v>
      </c>
      <c r="P18" s="175">
        <f t="shared" ref="P18" si="18">IFERROR(H18/(L18*24),"")</f>
        <v>79.037593984962399</v>
      </c>
    </row>
    <row r="34" spans="8:8" x14ac:dyDescent="0.25">
      <c r="H34" s="209"/>
    </row>
  </sheetData>
  <mergeCells count="3">
    <mergeCell ref="E5:G5"/>
    <mergeCell ref="I5:K5"/>
    <mergeCell ref="M5:O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OST" ma:contentTypeID="0x010100F5339530DF45874D94CDC4987AD75F9C00B60AD12B4A5F974093C35D2CE13DA16D" ma:contentTypeVersion="5" ma:contentTypeDescription="Inhoudstype voor de verwerking van zowel inkomende als uitgaande poststukken" ma:contentTypeScope="" ma:versionID="9155cd5564502dd1710f65e332c79e5b">
  <xsd:schema xmlns:xsd="http://www.w3.org/2001/XMLSchema" xmlns:xs="http://www.w3.org/2001/XMLSchema" xmlns:p="http://schemas.microsoft.com/office/2006/metadata/properties" xmlns:ns2="ba4790f2-98c4-4268-a930-bdc80538f7bb" xmlns:ns3="1dcb8cc3-17ce-4b97-a5e8-aa036fab1c67" targetNamespace="http://schemas.microsoft.com/office/2006/metadata/properties" ma:root="true" ma:fieldsID="e561af739edd0acbb9995d385eb82136" ns2:_="" ns3:_="">
    <xsd:import namespace="ba4790f2-98c4-4268-a930-bdc80538f7bb"/>
    <xsd:import namespace="1dcb8cc3-17ce-4b97-a5e8-aa036fab1c67"/>
    <xsd:element name="properties">
      <xsd:complexType>
        <xsd:sequence>
          <xsd:element name="documentManagement">
            <xsd:complexType>
              <xsd:all>
                <xsd:element ref="ns2:Postdatum"/>
                <xsd:element ref="ns2:Richting"/>
                <xsd:element ref="ns2:AfzenderOntvanger"/>
                <xsd:element ref="ns2:Oorsprong" minOccurs="0"/>
                <xsd:element ref="ns2:AdresBetrokkene" minOccurs="0"/>
                <xsd:element ref="ns2:Referentiekenmerk" minOccurs="0"/>
                <xsd:element ref="ns2:ControlePost" minOccurs="0"/>
                <xsd:element ref="ns2:Aantekeningsnummer" minOccurs="0"/>
                <xsd:element ref="ns2:Gerelateerd_x0020_document" minOccurs="0"/>
                <xsd:element ref="ns2:Locatie_x0020_van_x0020_object" minOccurs="0"/>
                <xsd:element ref="ns2:PostOpmerkingen" minOccurs="0"/>
                <xsd:element ref="ns2:Start_x0020_Werkstroom" minOccurs="0"/>
                <xsd:element ref="ns2:ScanBatchID" minOccurs="0"/>
                <xsd:element ref="ns2:i3a97997f2484179be2952c5602acc27" minOccurs="0"/>
                <xsd:element ref="ns2:TaxCatchAll" minOccurs="0"/>
                <xsd:element ref="ns2:TaxCatchAllLabel" minOccurs="0"/>
                <xsd:element ref="ns2:ScanUser" minOccurs="0"/>
                <xsd:element ref="ns2:ScanDatum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790f2-98c4-4268-a930-bdc80538f7bb" elementFormDefault="qualified">
    <xsd:import namespace="http://schemas.microsoft.com/office/2006/documentManagement/types"/>
    <xsd:import namespace="http://schemas.microsoft.com/office/infopath/2007/PartnerControls"/>
    <xsd:element name="Postdatum" ma:index="1" ma:displayName="Ontvangstdatum / Verzenddatum" ma:format="DateTime" ma:internalName="Postdatum">
      <xsd:simpleType>
        <xsd:restriction base="dms:DateTime"/>
      </xsd:simpleType>
    </xsd:element>
    <xsd:element name="Richting" ma:index="2" ma:displayName="Richting" ma:default="Inkomend" ma:format="Dropdown" ma:internalName="Richting">
      <xsd:simpleType>
        <xsd:restriction base="dms:Choice">
          <xsd:enumeration value="Inkomend"/>
          <xsd:enumeration value="Uitgaand"/>
        </xsd:restriction>
      </xsd:simpleType>
    </xsd:element>
    <xsd:element name="AfzenderOntvanger" ma:index="3" ma:displayName="Afzender / Ontvanger" ma:internalName="AfzenderOntvanger">
      <xsd:simpleType>
        <xsd:restriction base="dms:Text">
          <xsd:maxLength value="255"/>
        </xsd:restriction>
      </xsd:simpleType>
    </xsd:element>
    <xsd:element name="Oorsprong" ma:index="4" nillable="true" ma:displayName="Oorsprong" ma:default="Reproductie" ma:format="Dropdown" ma:internalName="Oorsprong">
      <xsd:simpleType>
        <xsd:restriction base="dms:Choice">
          <xsd:enumeration value="Digital born"/>
          <xsd:enumeration value="Reproductie"/>
        </xsd:restriction>
      </xsd:simpleType>
    </xsd:element>
    <xsd:element name="AdresBetrokkene" ma:index="6" nillable="true" ma:displayName="Adres Betrokkene" ma:internalName="AdresBetrokkene">
      <xsd:simpleType>
        <xsd:restriction base="dms:Note">
          <xsd:maxLength value="255"/>
        </xsd:restriction>
      </xsd:simpleType>
    </xsd:element>
    <xsd:element name="Referentiekenmerk" ma:index="7" nillable="true" ma:displayName="Referentiekenmerk" ma:internalName="Referentiekenmerk">
      <xsd:simpleType>
        <xsd:restriction base="dms:Text">
          <xsd:maxLength value="255"/>
        </xsd:restriction>
      </xsd:simpleType>
    </xsd:element>
    <xsd:element name="ControlePost" ma:index="8" nillable="true" ma:displayName="Controle vervanging uitgevoerd?" ma:default="0" ma:internalName="ControlePost">
      <xsd:simpleType>
        <xsd:restriction base="dms:Boolean"/>
      </xsd:simpleType>
    </xsd:element>
    <xsd:element name="Aantekeningsnummer" ma:index="9" nillable="true" ma:displayName="Aantekeningsnummer" ma:internalName="Aantekeningsnummer">
      <xsd:simpleType>
        <xsd:restriction base="dms:Text">
          <xsd:maxLength value="255"/>
        </xsd:restriction>
      </xsd:simpleType>
    </xsd:element>
    <xsd:element name="Gerelateerd_x0020_document" ma:index="10" nillable="true" ma:displayName="Gerelateerd document" ma:internalName="Gerelateerd_x0020_document">
      <xsd:simpleType>
        <xsd:restriction base="dms:Text">
          <xsd:maxLength value="255"/>
        </xsd:restriction>
      </xsd:simpleType>
    </xsd:element>
    <xsd:element name="Locatie_x0020_van_x0020_object" ma:index="11" nillable="true" ma:displayName="Locatie van object" ma:internalName="Locatie_x0020_van_x0020_object">
      <xsd:simpleType>
        <xsd:restriction base="dms:Text">
          <xsd:maxLength value="255"/>
        </xsd:restriction>
      </xsd:simpleType>
    </xsd:element>
    <xsd:element name="PostOpmerkingen" ma:index="12" nillable="true" ma:displayName="Post opmerkingen" ma:internalName="PostOpmerkingen">
      <xsd:simpleType>
        <xsd:restriction base="dms:Note">
          <xsd:maxLength value="255"/>
        </xsd:restriction>
      </xsd:simpleType>
    </xsd:element>
    <xsd:element name="Start_x0020_Werkstroom" ma:index="13" nillable="true" ma:displayName="Start Werkstroom" ma:hidden="true" ma:internalName="Start_x0020_Werkstroom" ma:readOnly="false">
      <xsd:simpleType>
        <xsd:restriction base="dms:Text">
          <xsd:maxLength value="255"/>
        </xsd:restriction>
      </xsd:simpleType>
    </xsd:element>
    <xsd:element name="ScanBatchID" ma:index="16" nillable="true" ma:displayName="ScanBatchID" ma:hidden="true" ma:internalName="ScanBatchID" ma:readOnly="false">
      <xsd:simpleType>
        <xsd:restriction base="dms:Text">
          <xsd:maxLength value="255"/>
        </xsd:restriction>
      </xsd:simpleType>
    </xsd:element>
    <xsd:element name="i3a97997f2484179be2952c5602acc27" ma:index="17" nillable="true" ma:taxonomy="true" ma:internalName="i3a97997f2484179be2952c5602acc27" ma:taxonomyFieldName="Secretariaat" ma:displayName="Team Postrouteerders" ma:default="" ma:fieldId="{23a97997-f248-4179-be29-52c5602acc27}" ma:sspId="61134e7c-f487-4f3e-b234-30d43b5f02e1" ma:termSetId="b79afb73-c4b2-49ef-93ad-006b0acbbd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hidden="true" ma:list="{a3d3a8c1-316e-4db0-aeaa-bb85b5fcf66e}" ma:internalName="TaxCatchAll" ma:showField="CatchAllData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hidden="true" ma:list="{a3d3a8c1-316e-4db0-aeaa-bb85b5fcf66e}" ma:internalName="TaxCatchAllLabel" ma:readOnly="true" ma:showField="CatchAllDataLabel" ma:web="1dcb8cc3-17ce-4b97-a5e8-aa036fab1c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canUser" ma:index="21" nillable="true" ma:displayName="ScanUser" ma:hidden="true" ma:internalName="ScanUser" ma:readOnly="false">
      <xsd:simpleType>
        <xsd:restriction base="dms:Text">
          <xsd:maxLength value="255"/>
        </xsd:restriction>
      </xsd:simpleType>
    </xsd:element>
    <xsd:element name="ScanDatum" ma:index="22" nillable="true" ma:displayName="ScanDatum" ma:format="DateTime" ma:hidden="true" ma:internalName="ScanDatum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cb8cc3-17ce-4b97-a5e8-aa036fab1c67" elementFormDefault="qualified">
    <xsd:import namespace="http://schemas.microsoft.com/office/2006/documentManagement/types"/>
    <xsd:import namespace="http://schemas.microsoft.com/office/infopath/2007/PartnerControls"/>
    <xsd:element name="_dlc_DocId" ma:index="2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4790f2-98c4-4268-a930-bdc80538f7bb">
      <Value>2</Value>
      <Value>1</Value>
    </TaxCatchAll>
    <Aantekeningsnummer xmlns="ba4790f2-98c4-4268-a930-bdc80538f7bb" xsi:nil="true"/>
    <ControlePost xmlns="ba4790f2-98c4-4268-a930-bdc80538f7bb">false</ControlePost>
    <i3a97997f2484179be2952c5602acc27 xmlns="ba4790f2-98c4-4268-a930-bdc80538f7bb">
      <Terms xmlns="http://schemas.microsoft.com/office/infopath/2007/PartnerControls"/>
    </i3a97997f2484179be2952c5602acc27>
    <Oorsprong xmlns="ba4790f2-98c4-4268-a930-bdc80538f7bb">Reproductie</Oorsprong>
    <Referentiekenmerk xmlns="ba4790f2-98c4-4268-a930-bdc80538f7bb" xsi:nil="true"/>
    <AdresBetrokkene xmlns="ba4790f2-98c4-4268-a930-bdc80538f7bb" xsi:nil="true"/>
    <Start_x0020_Werkstroom xmlns="ba4790f2-98c4-4268-a930-bdc80538f7bb" xsi:nil="true"/>
    <Postdatum xmlns="ba4790f2-98c4-4268-a930-bdc80538f7bb">2024-06-10T22:00:00+00:00</Postdatum>
    <ScanDatum xmlns="ba4790f2-98c4-4268-a930-bdc80538f7bb" xsi:nil="true"/>
    <ScanUser xmlns="ba4790f2-98c4-4268-a930-bdc80538f7bb" xsi:nil="true"/>
    <Gerelateerd_x0020_document xmlns="ba4790f2-98c4-4268-a930-bdc80538f7bb" xsi:nil="true"/>
    <Locatie_x0020_van_x0020_object xmlns="ba4790f2-98c4-4268-a930-bdc80538f7bb" xsi:nil="true"/>
    <Richting xmlns="ba4790f2-98c4-4268-a930-bdc80538f7bb">Inkomend</Richting>
    <AfzenderOntvanger xmlns="ba4790f2-98c4-4268-a930-bdc80538f7bb">Geen</AfzenderOntvanger>
    <PostOpmerkingen xmlns="ba4790f2-98c4-4268-a930-bdc80538f7bb" xsi:nil="true"/>
    <ScanBatchID xmlns="ba4790f2-98c4-4268-a930-bdc80538f7bb" xsi:nil="true"/>
    <_dlc_DocId xmlns="1dcb8cc3-17ce-4b97-a5e8-aa036fab1c67">POV365-1899857001-2762</_dlc_DocId>
    <_dlc_DocIdUrl xmlns="1dcb8cc3-17ce-4b97-a5e8-aa036fab1c67">
      <Url>https://overijssel.sharepoint.com/sites/PROJ-RBMOVAanbestedingVechtdal-ZHOvanaf2027/_layouts/15/DocIdRedir.aspx?ID=POV365-1899857001-2762</Url>
      <Description>POV365-1899857001-2762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61134e7c-f487-4f3e-b234-30d43b5f02e1" ContentTypeId="0x010100F5339530DF45874D94CDC4987AD75F9C" PreviousValue="false" LastSyncTimeStamp="2022-10-07T09:39:16.49Z"/>
</file>

<file path=customXml/itemProps1.xml><?xml version="1.0" encoding="utf-8"?>
<ds:datastoreItem xmlns:ds="http://schemas.openxmlformats.org/officeDocument/2006/customXml" ds:itemID="{9ACEFB1B-3F38-4D50-8E48-114A1E0357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C1EFB5-8ADA-4E4A-A92A-A8D096D25B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4790f2-98c4-4268-a930-bdc80538f7bb"/>
    <ds:schemaRef ds:uri="1dcb8cc3-17ce-4b97-a5e8-aa036fab1c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DF214D-9CE4-4F26-82E6-EEE6FAA2311C}">
  <ds:schemaRefs>
    <ds:schemaRef ds:uri="http://schemas.microsoft.com/office/2006/documentManagement/types"/>
    <ds:schemaRef ds:uri="http://purl.org/dc/elements/1.1/"/>
    <ds:schemaRef ds:uri="http://www.w3.org/XML/1998/namespace"/>
    <ds:schemaRef ds:uri="1dcb8cc3-17ce-4b97-a5e8-aa036fab1c67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ba4790f2-98c4-4268-a930-bdc80538f7bb"/>
  </ds:schemaRefs>
</ds:datastoreItem>
</file>

<file path=customXml/itemProps4.xml><?xml version="1.0" encoding="utf-8"?>
<ds:datastoreItem xmlns:ds="http://schemas.openxmlformats.org/officeDocument/2006/customXml" ds:itemID="{8A10D56A-72D0-4B82-9CF2-97824AEDAD3F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8C3E2B1-3112-4C0D-83FD-A2893A880F0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ALHA</vt:lpstr>
      <vt:lpstr>ZWEM</vt:lpstr>
      <vt:lpstr>Totalen</vt:lpstr>
    </vt:vector>
  </TitlesOfParts>
  <Manager/>
  <Company>ONS 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Bekhuis, TMJ. (Mathijs)</dc:creator>
  <cp:keywords/>
  <dc:description/>
  <cp:lastModifiedBy>Bekhuis, TMJ. (Mathijs)</cp:lastModifiedBy>
  <cp:revision/>
  <dcterms:created xsi:type="dcterms:W3CDTF">2022-05-03T07:59:08Z</dcterms:created>
  <dcterms:modified xsi:type="dcterms:W3CDTF">2025-03-27T14:08:13Z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0x010100F5339530DF45874D94CDC4987AD75F9C00B60AD12B4A5F974093C35D2CE13DA16D</vt:lpwstr>
  </property>
  <property fmtid="{D5CDD505-2E9C-101B-9397-08002B2CF9AE}" pid="3" name="MediaServiceImageTags">
    <vt:lpwstr/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1f7c1374-3856-4efe-8a20-c736d592c69d_Enabled">
    <vt:lpwstr>true</vt:lpwstr>
  </property>
  <property fmtid="{D5CDD505-2E9C-101B-9397-08002B2CF9AE}" pid="7" name="MSIP_Label_1f7c1374-3856-4efe-8a20-c736d592c69d_SetDate">
    <vt:lpwstr>2024-03-05T11:15:49Z</vt:lpwstr>
  </property>
  <property fmtid="{D5CDD505-2E9C-101B-9397-08002B2CF9AE}" pid="8" name="MSIP_Label_1f7c1374-3856-4efe-8a20-c736d592c69d_Method">
    <vt:lpwstr>Standard</vt:lpwstr>
  </property>
  <property fmtid="{D5CDD505-2E9C-101B-9397-08002B2CF9AE}" pid="9" name="MSIP_Label_1f7c1374-3856-4efe-8a20-c736d592c69d_Name">
    <vt:lpwstr>Intern</vt:lpwstr>
  </property>
  <property fmtid="{D5CDD505-2E9C-101B-9397-08002B2CF9AE}" pid="10" name="MSIP_Label_1f7c1374-3856-4efe-8a20-c736d592c69d_SiteId">
    <vt:lpwstr>198fc6c4-dbc7-4471-82ef-764d9e62caf1</vt:lpwstr>
  </property>
  <property fmtid="{D5CDD505-2E9C-101B-9397-08002B2CF9AE}" pid="11" name="MSIP_Label_1f7c1374-3856-4efe-8a20-c736d592c69d_ActionId">
    <vt:lpwstr>0c947662-969a-4a7b-944e-ebcf5fed23b6</vt:lpwstr>
  </property>
  <property fmtid="{D5CDD505-2E9C-101B-9397-08002B2CF9AE}" pid="12" name="MSIP_Label_1f7c1374-3856-4efe-8a20-c736d592c69d_ContentBits">
    <vt:lpwstr>0</vt:lpwstr>
  </property>
  <property fmtid="{D5CDD505-2E9C-101B-9397-08002B2CF9AE}" pid="13" name="hc177bb5d1a84cadb04e5c71ff211ad4">
    <vt:lpwstr>Verkeer en vervoer|1067d225-fad3-46b5-babf-1d4fb2eab7e5</vt:lpwstr>
  </property>
  <property fmtid="{D5CDD505-2E9C-101B-9397-08002B2CF9AE}" pid="14" name="g4911d1be07a4422a8ee2ce893e0df3b">
    <vt:lpwstr>RBM|b7234c63-dd4e-4fcf-aa01-b20216e1330f</vt:lpwstr>
  </property>
  <property fmtid="{D5CDD505-2E9C-101B-9397-08002B2CF9AE}" pid="15" name="_dlc_DocIdItemGuid">
    <vt:lpwstr>27c14ad4-951d-4e5a-9ffa-f0364d1250f9</vt:lpwstr>
  </property>
  <property fmtid="{D5CDD505-2E9C-101B-9397-08002B2CF9AE}" pid="16" name="gdee63a8b651439cb8bd2cdd061035cb">
    <vt:lpwstr/>
  </property>
  <property fmtid="{D5CDD505-2E9C-101B-9397-08002B2CF9AE}" pid="17" name="Verantwoordelijk organisatieonderdeel">
    <vt:lpwstr>1;#RBM|b7234c63-dd4e-4fcf-aa01-b20216e1330f</vt:lpwstr>
  </property>
  <property fmtid="{D5CDD505-2E9C-101B-9397-08002B2CF9AE}" pid="18" name="Documenttype">
    <vt:lpwstr/>
  </property>
  <property fmtid="{D5CDD505-2E9C-101B-9397-08002B2CF9AE}" pid="19" name="Documentstatus">
    <vt:lpwstr/>
  </property>
  <property fmtid="{D5CDD505-2E9C-101B-9397-08002B2CF9AE}" pid="20" name="ae6d95edee634b2792e6f1a4ecf2da08">
    <vt:lpwstr/>
  </property>
  <property fmtid="{D5CDD505-2E9C-101B-9397-08002B2CF9AE}" pid="21" name="Proces">
    <vt:lpwstr/>
  </property>
  <property fmtid="{D5CDD505-2E9C-101B-9397-08002B2CF9AE}" pid="22" name="Secretariaat">
    <vt:lpwstr/>
  </property>
  <property fmtid="{D5CDD505-2E9C-101B-9397-08002B2CF9AE}" pid="23" name="b7d5404cb2a5404d83710578ba68e687">
    <vt:lpwstr/>
  </property>
  <property fmtid="{D5CDD505-2E9C-101B-9397-08002B2CF9AE}" pid="24" name="g5a2340f0f904ba4a99e1492014754c9">
    <vt:lpwstr/>
  </property>
  <property fmtid="{D5CDD505-2E9C-101B-9397-08002B2CF9AE}" pid="25" name="Hotspot">
    <vt:lpwstr/>
  </property>
  <property fmtid="{D5CDD505-2E9C-101B-9397-08002B2CF9AE}" pid="26" name="lcf76f155ced4ddcb4097134ff3c332f">
    <vt:lpwstr/>
  </property>
  <property fmtid="{D5CDD505-2E9C-101B-9397-08002B2CF9AE}" pid="27" name="Taakveld">
    <vt:lpwstr>2;#Verkeer en vervoer|1067d225-fad3-46b5-babf-1d4fb2eab7e5</vt:lpwstr>
  </property>
  <property fmtid="{D5CDD505-2E9C-101B-9397-08002B2CF9AE}" pid="28" name="Verantwoordelijk_x0020_organisatieonderdeel">
    <vt:lpwstr>1;#RBM|b7234c63-dd4e-4fcf-aa01-b20216e1330f</vt:lpwstr>
  </property>
</Properties>
</file>