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voorbereiden en begeleiding van baggerwerken/02 Aanbestedingsdocumenten concept/"/>
    </mc:Choice>
  </mc:AlternateContent>
  <xr:revisionPtr revIDLastSave="46" documentId="8_{6A84391C-7F73-4F0B-A7CC-5286A15BABAD}" xr6:coauthVersionLast="47" xr6:coauthVersionMax="47" xr10:uidLastSave="{82729E12-B758-46AC-BF76-A3DF1E6D449D}"/>
  <bookViews>
    <workbookView xWindow="-108" yWindow="-108" windowWidth="23256" windowHeight="14016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84" i="1"/>
  <c r="D85" i="1"/>
  <c r="D86" i="1"/>
  <c r="D87" i="1"/>
  <c r="D83" i="1"/>
  <c r="D80" i="1"/>
  <c r="D54" i="1"/>
  <c r="D41" i="1"/>
  <c r="D13" i="1"/>
  <c r="D32" i="1"/>
  <c r="D33" i="1" l="1"/>
  <c r="D31" i="1"/>
  <c r="D46" i="1" l="1"/>
  <c r="D45" i="1"/>
  <c r="D81" i="1" l="1"/>
  <c r="D79" i="1" l="1"/>
  <c r="D78" i="1"/>
  <c r="D71" i="1"/>
  <c r="D70" i="1"/>
  <c r="D61" i="1"/>
  <c r="D62" i="1"/>
  <c r="D60" i="1"/>
  <c r="D58" i="1"/>
  <c r="D57" i="1"/>
  <c r="D55" i="1"/>
  <c r="D53" i="1"/>
  <c r="D42" i="1"/>
  <c r="D43" i="1"/>
  <c r="D40" i="1"/>
  <c r="D30" i="1"/>
  <c r="D28" i="1"/>
  <c r="D27" i="1"/>
  <c r="D21" i="1"/>
  <c r="D22" i="1"/>
  <c r="D23" i="1"/>
  <c r="D25" i="1"/>
  <c r="D20" i="1"/>
  <c r="D18" i="1"/>
  <c r="D17" i="1"/>
  <c r="D14" i="1"/>
  <c r="D15" i="1"/>
  <c r="D12" i="1"/>
  <c r="D89" i="1" l="1"/>
  <c r="D48" i="1"/>
  <c r="D35" i="1"/>
  <c r="D73" i="1"/>
  <c r="D64" i="1"/>
  <c r="D92" i="1" l="1"/>
</calcChain>
</file>

<file path=xl/sharedStrings.xml><?xml version="1.0" encoding="utf-8"?>
<sst xmlns="http://schemas.openxmlformats.org/spreadsheetml/2006/main" count="123" uniqueCount="74">
  <si>
    <t>Bijlage 1A Staat van ontleding waterbodemadviesdiensten HHNK</t>
  </si>
  <si>
    <t>VERSIE:</t>
  </si>
  <si>
    <t>1.0</t>
  </si>
  <si>
    <t>STATUS:</t>
  </si>
  <si>
    <t>Definitief</t>
  </si>
  <si>
    <t xml:space="preserve">DATUM: </t>
  </si>
  <si>
    <t>TOEBEHORENDE BIJ AANBESTEDING MET REGISTRATIENUMMER:</t>
  </si>
  <si>
    <t>TN 520851</t>
  </si>
  <si>
    <t>GEEL GEMAAKTE VELDEN IN KOLOM C INVULLEN</t>
  </si>
  <si>
    <t>Waterbodemonderzoek (WBO)</t>
  </si>
  <si>
    <t xml:space="preserve">Bepalen kwaliteit- en kwantiteit baggerspecie
</t>
  </si>
  <si>
    <t xml:space="preserve">Tarief </t>
  </si>
  <si>
    <t xml:space="preserve">Onderdeel: Vooronderzoek landelijk, stedelijk en boezem (of soortgelijk water)
</t>
  </si>
  <si>
    <t xml:space="preserve">Aantal
</t>
  </si>
  <si>
    <t xml:space="preserve">Tarief per eenheid (€)
</t>
  </si>
  <si>
    <t xml:space="preserve">Totaalprijs (€)
</t>
  </si>
  <si>
    <t>Uurtatief projectleider</t>
  </si>
  <si>
    <t>Uurtatief GIS medewerker</t>
  </si>
  <si>
    <t>Uurtarief veldwerker</t>
  </si>
  <si>
    <t>Uurtarief adviseur</t>
  </si>
  <si>
    <t xml:space="preserve">Onderdeel: Meetplan landelijk, stedelijk en boezem (of soortgelijk water)
</t>
  </si>
  <si>
    <t>Uurtarief projectleider</t>
  </si>
  <si>
    <t>Onderdeel: Inpeilen landelijk, stedelijk en boezem (of soortgelijk water)</t>
  </si>
  <si>
    <t xml:space="preserve">Inmeten dwarsprofiel breedte onbekend
</t>
  </si>
  <si>
    <t xml:space="preserve">Inmeten dwarsprofiel &lt; 5 meter
</t>
  </si>
  <si>
    <t xml:space="preserve">Inmeten dwarsprofiel 5 t/m 10 meter
</t>
  </si>
  <si>
    <t xml:space="preserve">Inmeten dwarsprofiel &gt;10 t/m 20 meter
</t>
  </si>
  <si>
    <t xml:space="preserve">Inmeten dwarsprofiel &gt;20 meter
</t>
  </si>
  <si>
    <t>Puntpeiling</t>
  </si>
  <si>
    <t xml:space="preserve">Onderdeel: Monsternameplan landelijk, stedelijk en boezem (of soortgelijk water)
</t>
  </si>
  <si>
    <t>Onderdeel: Bemonstering landelijk, stedelijk en boezem (of soortgelijk water)</t>
  </si>
  <si>
    <t xml:space="preserve">verzorgen waterbodemmonsters
</t>
  </si>
  <si>
    <t xml:space="preserve">verzorgen asbestmonsters
</t>
  </si>
  <si>
    <t xml:space="preserve">verzorgen hechtgebonden asbestmonsters
</t>
  </si>
  <si>
    <t xml:space="preserve">verzorgen monster PFOS/PFOA
</t>
  </si>
  <si>
    <t xml:space="preserve">
</t>
  </si>
  <si>
    <t>subtotaal</t>
  </si>
  <si>
    <t xml:space="preserve">Inventariseren van omgevingskenmerken en veldwerkinventarisatie
</t>
  </si>
  <si>
    <t xml:space="preserve">Onderdeel: Inventariseren en verwerken omgevingskenmerken 
</t>
  </si>
  <si>
    <t>Uurtarief GIS medewerker</t>
  </si>
  <si>
    <t>Onderdeel: Inventariseren Kunstwerken</t>
  </si>
  <si>
    <t xml:space="preserve">Inmeter duiker
</t>
  </si>
  <si>
    <t xml:space="preserve">Inmeten brug
</t>
  </si>
  <si>
    <t xml:space="preserve">Opstellen eindrapportage en overige werkzaamheden
</t>
  </si>
  <si>
    <t>Onderdeel: Uitwerken en opleveren gegevens</t>
  </si>
  <si>
    <r>
      <t>Leveren rapportage</t>
    </r>
    <r>
      <rPr>
        <sz val="8"/>
        <rFont val="Verdana"/>
        <family val="2"/>
      </rPr>
      <t xml:space="preserve"> (digitale versie in PDF-formaat) </t>
    </r>
  </si>
  <si>
    <t>Briefrapport (bij kleine adhoc werken van één of enkele trajecten, max 5 monstervakken.)</t>
  </si>
  <si>
    <t>Onderdeel: Verzorgen meldingen en vergunningen</t>
  </si>
  <si>
    <t>Onderdeel: Overige onderdelen</t>
  </si>
  <si>
    <t>Aanvraag baggerspecieverklaring p/st</t>
  </si>
  <si>
    <t xml:space="preserve">Verzorgen en verwerken KLIC-gegevens per stedelijke kern of baggerblok o.b.v. 5 Klic-meldingen
</t>
  </si>
  <si>
    <t xml:space="preserve">Overleg ten kantore HHNK incl. verslaglegging (bijv. startoverleg, voortgangsoverleggen wbo, bestek, directievoering en toezichtfase etc.)
</t>
  </si>
  <si>
    <t>Bestekskosten</t>
  </si>
  <si>
    <t>Onderdeel: opstellen bestek voor landelijke, stedelijke en boezem (of soortgelijke wateren) baggerwerken</t>
  </si>
  <si>
    <t>Uurtarief werkvoorbereider</t>
  </si>
  <si>
    <t>Directievoering en toezicht</t>
  </si>
  <si>
    <t>Onderdeel: directievoering en toezicht op landelijke, stedelijke en boezem (of soortgelijke wateren) baggerwerken</t>
  </si>
  <si>
    <t>Uurtarief directievoerder</t>
  </si>
  <si>
    <t>Uurtarief toezichthouder (voor regulier baggerwerk)</t>
  </si>
  <si>
    <t>Uurtarief toezichthouder (BRL)</t>
  </si>
  <si>
    <t>Onderdeel: Uitpeilen landelijk, stedelijk en boezem (of soortgelijk water)</t>
  </si>
  <si>
    <t>Aantal</t>
  </si>
  <si>
    <t>Tarief per eenheid (€)</t>
  </si>
  <si>
    <t>Totaalprijs (€)</t>
  </si>
  <si>
    <t>Inmeten dwarsprofiel breedte onbekend</t>
  </si>
  <si>
    <t>Inmeten dwarsprofiel &lt; 5 meter</t>
  </si>
  <si>
    <t>Inmeten dwarsprofiel 5 t/m 10 meter</t>
  </si>
  <si>
    <t>Inmeten dwarsprofiel &gt;10 t/m 20 meter</t>
  </si>
  <si>
    <t>Inmeten dwarsprofiel &gt;20 meter</t>
  </si>
  <si>
    <t>Eindtotaal</t>
  </si>
  <si>
    <t>Naam inschrijver</t>
  </si>
  <si>
    <t>Ingevuld door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</si>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</sst>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);\-#,##0.00"/>
    <numFmt numFmtId="165" formatCode="#,##0_);\-#,##0"/>
  </numFmts>
  <fonts count="28">
    <font>
      <sz val="10"/>
      <name val="Times New Roman"/>
      <family val="1"/>
      <charset val="204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name val="Times New Roman"/>
      <family val="1"/>
      <charset val="204"/>
    </font>
    <font>
      <b/>
      <sz val="10"/>
      <color rgb="FFFF0000"/>
      <name val="Verdana"/>
      <family val="2"/>
    </font>
    <font>
      <sz val="8"/>
      <color rgb="FF000000"/>
      <name val="Verdana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FFC000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 applyNumberFormat="0" applyFill="0" applyBorder="0" applyProtection="0">
      <alignment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4" fontId="25" fillId="0" borderId="0" applyFont="0" applyFill="0" applyBorder="0" applyAlignment="0" applyProtection="0"/>
  </cellStyleXfs>
  <cellXfs count="86">
    <xf numFmtId="0" fontId="0" fillId="0" borderId="0" xfId="0">
      <alignment vertical="top" wrapText="1"/>
    </xf>
    <xf numFmtId="164" fontId="19" fillId="34" borderId="10" xfId="0" applyNumberFormat="1" applyFont="1" applyFill="1" applyBorder="1" applyAlignment="1">
      <alignment horizontal="left" vertical="top" wrapText="1"/>
    </xf>
    <xf numFmtId="164" fontId="19" fillId="34" borderId="13" xfId="0" applyNumberFormat="1" applyFont="1" applyFill="1" applyBorder="1" applyAlignment="1">
      <alignment horizontal="left" vertical="top" wrapText="1"/>
    </xf>
    <xf numFmtId="0" fontId="21" fillId="0" borderId="0" xfId="0" applyFont="1">
      <alignment vertical="top" wrapText="1"/>
    </xf>
    <xf numFmtId="0" fontId="19" fillId="37" borderId="11" xfId="0" applyFont="1" applyFill="1" applyBorder="1" applyAlignment="1">
      <alignment horizontal="left" vertical="top" wrapText="1"/>
    </xf>
    <xf numFmtId="0" fontId="19" fillId="37" borderId="12" xfId="0" applyFont="1" applyFill="1" applyBorder="1" applyAlignment="1">
      <alignment horizontal="left" vertical="top" wrapText="1"/>
    </xf>
    <xf numFmtId="165" fontId="23" fillId="35" borderId="11" xfId="0" applyNumberFormat="1" applyFont="1" applyFill="1" applyBorder="1" applyAlignment="1">
      <alignment horizontal="left" vertical="top" wrapText="1"/>
    </xf>
    <xf numFmtId="164" fontId="23" fillId="34" borderId="12" xfId="0" applyNumberFormat="1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left" vertical="top" wrapText="1"/>
    </xf>
    <xf numFmtId="164" fontId="23" fillId="34" borderId="0" xfId="0" applyNumberFormat="1" applyFont="1" applyFill="1" applyBorder="1" applyAlignment="1">
      <alignment horizontal="left" vertical="top" wrapText="1"/>
    </xf>
    <xf numFmtId="0" fontId="24" fillId="39" borderId="0" xfId="0" applyFont="1" applyFill="1">
      <alignment vertical="top" wrapText="1"/>
    </xf>
    <xf numFmtId="0" fontId="21" fillId="39" borderId="0" xfId="0" applyFont="1" applyFill="1">
      <alignment vertical="top" wrapText="1"/>
    </xf>
    <xf numFmtId="165" fontId="23" fillId="35" borderId="15" xfId="0" applyNumberFormat="1" applyFont="1" applyFill="1" applyBorder="1" applyAlignment="1">
      <alignment horizontal="left" vertical="top" wrapText="1"/>
    </xf>
    <xf numFmtId="164" fontId="23" fillId="34" borderId="16" xfId="0" applyNumberFormat="1" applyFont="1" applyFill="1" applyBorder="1" applyAlignment="1">
      <alignment horizontal="left" vertical="top" wrapText="1"/>
    </xf>
    <xf numFmtId="164" fontId="23" fillId="39" borderId="0" xfId="0" applyNumberFormat="1" applyFont="1" applyFill="1" applyBorder="1" applyAlignment="1">
      <alignment horizontal="left" vertical="top" wrapText="1"/>
    </xf>
    <xf numFmtId="0" fontId="22" fillId="39" borderId="17" xfId="0" applyFont="1" applyFill="1" applyBorder="1" applyAlignment="1">
      <alignment horizontal="left" vertical="top" wrapText="1"/>
    </xf>
    <xf numFmtId="164" fontId="23" fillId="34" borderId="19" xfId="0" applyNumberFormat="1" applyFont="1" applyFill="1" applyBorder="1" applyAlignment="1">
      <alignment horizontal="left" vertical="top" wrapText="1"/>
    </xf>
    <xf numFmtId="0" fontId="19" fillId="34" borderId="20" xfId="0" applyFont="1" applyFill="1" applyBorder="1" applyAlignment="1">
      <alignment horizontal="left" vertical="top" wrapText="1"/>
    </xf>
    <xf numFmtId="0" fontId="19" fillId="37" borderId="15" xfId="0" applyFont="1" applyFill="1" applyBorder="1" applyAlignment="1">
      <alignment horizontal="left" vertical="top" wrapText="1"/>
    </xf>
    <xf numFmtId="0" fontId="19" fillId="37" borderId="16" xfId="0" applyFont="1" applyFill="1" applyBorder="1" applyAlignment="1">
      <alignment horizontal="left" vertical="top" wrapText="1"/>
    </xf>
    <xf numFmtId="165" fontId="23" fillId="35" borderId="19" xfId="0" applyNumberFormat="1" applyFont="1" applyFill="1" applyBorder="1" applyAlignment="1">
      <alignment horizontal="left" vertical="top" wrapText="1"/>
    </xf>
    <xf numFmtId="164" fontId="19" fillId="34" borderId="0" xfId="0" applyNumberFormat="1" applyFont="1" applyFill="1" applyBorder="1" applyAlignment="1">
      <alignment horizontal="left" vertical="top" wrapText="1"/>
    </xf>
    <xf numFmtId="0" fontId="22" fillId="33" borderId="22" xfId="0" applyFont="1" applyFill="1" applyBorder="1" applyAlignment="1">
      <alignment horizontal="left" vertical="top" wrapText="1"/>
    </xf>
    <xf numFmtId="0" fontId="22" fillId="33" borderId="21" xfId="0" applyFont="1" applyFill="1" applyBorder="1" applyAlignment="1">
      <alignment horizontal="left" vertical="top" wrapText="1"/>
    </xf>
    <xf numFmtId="0" fontId="22" fillId="33" borderId="23" xfId="0" applyFont="1" applyFill="1" applyBorder="1" applyAlignment="1">
      <alignment horizontal="left" vertical="top" wrapText="1"/>
    </xf>
    <xf numFmtId="164" fontId="23" fillId="34" borderId="23" xfId="0" applyNumberFormat="1" applyFont="1" applyFill="1" applyBorder="1" applyAlignment="1">
      <alignment horizontal="left" vertical="top" wrapText="1"/>
    </xf>
    <xf numFmtId="164" fontId="19" fillId="34" borderId="25" xfId="0" applyNumberFormat="1" applyFont="1" applyFill="1" applyBorder="1" applyAlignment="1">
      <alignment horizontal="left" vertical="top" wrapText="1"/>
    </xf>
    <xf numFmtId="164" fontId="19" fillId="34" borderId="14" xfId="0" applyNumberFormat="1" applyFont="1" applyFill="1" applyBorder="1" applyAlignment="1">
      <alignment horizontal="left" vertical="top" wrapText="1"/>
    </xf>
    <xf numFmtId="0" fontId="21" fillId="0" borderId="0" xfId="0" applyFont="1" applyBorder="1">
      <alignment vertical="top" wrapText="1"/>
    </xf>
    <xf numFmtId="164" fontId="19" fillId="34" borderId="19" xfId="0" applyNumberFormat="1" applyFont="1" applyFill="1" applyBorder="1" applyAlignment="1">
      <alignment horizontal="left" vertical="top" wrapText="1"/>
    </xf>
    <xf numFmtId="0" fontId="24" fillId="38" borderId="22" xfId="0" applyFont="1" applyFill="1" applyBorder="1">
      <alignment vertical="top" wrapText="1"/>
    </xf>
    <xf numFmtId="0" fontId="24" fillId="38" borderId="21" xfId="0" applyFont="1" applyFill="1" applyBorder="1">
      <alignment vertical="top" wrapText="1"/>
    </xf>
    <xf numFmtId="0" fontId="24" fillId="38" borderId="23" xfId="0" applyFont="1" applyFill="1" applyBorder="1">
      <alignment vertical="top" wrapText="1"/>
    </xf>
    <xf numFmtId="43" fontId="19" fillId="37" borderId="11" xfId="0" applyNumberFormat="1" applyFont="1" applyFill="1" applyBorder="1" applyAlignment="1">
      <alignment horizontal="left" vertical="top" wrapText="1"/>
    </xf>
    <xf numFmtId="43" fontId="23" fillId="34" borderId="0" xfId="0" applyNumberFormat="1" applyFont="1" applyFill="1" applyBorder="1" applyAlignment="1">
      <alignment horizontal="left" vertical="top" wrapText="1"/>
    </xf>
    <xf numFmtId="43" fontId="23" fillId="34" borderId="19" xfId="0" applyNumberFormat="1" applyFont="1" applyFill="1" applyBorder="1" applyAlignment="1">
      <alignment horizontal="left" vertical="top" wrapText="1"/>
    </xf>
    <xf numFmtId="43" fontId="19" fillId="34" borderId="18" xfId="0" applyNumberFormat="1" applyFont="1" applyFill="1" applyBorder="1" applyAlignment="1">
      <alignment horizontal="left" vertical="top" wrapText="1"/>
    </xf>
    <xf numFmtId="43" fontId="22" fillId="33" borderId="21" xfId="0" applyNumberFormat="1" applyFont="1" applyFill="1" applyBorder="1" applyAlignment="1">
      <alignment horizontal="left" vertical="top" wrapText="1"/>
    </xf>
    <xf numFmtId="43" fontId="21" fillId="39" borderId="0" xfId="0" applyNumberFormat="1" applyFont="1" applyFill="1">
      <alignment vertical="top" wrapText="1"/>
    </xf>
    <xf numFmtId="43" fontId="19" fillId="37" borderId="15" xfId="0" applyNumberFormat="1" applyFont="1" applyFill="1" applyBorder="1" applyAlignment="1">
      <alignment horizontal="left" vertical="top" wrapText="1"/>
    </xf>
    <xf numFmtId="43" fontId="23" fillId="39" borderId="21" xfId="0" applyNumberFormat="1" applyFont="1" applyFill="1" applyBorder="1" applyAlignment="1">
      <alignment horizontal="left" vertical="top" wrapText="1"/>
    </xf>
    <xf numFmtId="43" fontId="21" fillId="0" borderId="0" xfId="0" applyNumberFormat="1" applyFont="1">
      <alignment vertical="top" wrapText="1"/>
    </xf>
    <xf numFmtId="43" fontId="23" fillId="34" borderId="24" xfId="0" applyNumberFormat="1" applyFont="1" applyFill="1" applyBorder="1" applyAlignment="1">
      <alignment horizontal="left" vertical="top" wrapText="1"/>
    </xf>
    <xf numFmtId="43" fontId="24" fillId="38" borderId="21" xfId="0" applyNumberFormat="1" applyFont="1" applyFill="1" applyBorder="1">
      <alignment vertical="top" wrapText="1"/>
    </xf>
    <xf numFmtId="43" fontId="21" fillId="0" borderId="27" xfId="0" applyNumberFormat="1" applyFont="1" applyBorder="1">
      <alignment vertical="top" wrapText="1"/>
    </xf>
    <xf numFmtId="44" fontId="19" fillId="35" borderId="11" xfId="42" applyFont="1" applyFill="1" applyBorder="1" applyAlignment="1">
      <alignment horizontal="left" vertical="top" wrapText="1"/>
    </xf>
    <xf numFmtId="44" fontId="19" fillId="35" borderId="15" xfId="42" applyFont="1" applyFill="1" applyBorder="1" applyAlignment="1">
      <alignment horizontal="left" vertical="top" wrapText="1"/>
    </xf>
    <xf numFmtId="44" fontId="19" fillId="35" borderId="19" xfId="42" applyFont="1" applyFill="1" applyBorder="1" applyAlignment="1">
      <alignment horizontal="left" vertical="top" wrapText="1"/>
    </xf>
    <xf numFmtId="0" fontId="19" fillId="37" borderId="28" xfId="0" applyFont="1" applyFill="1" applyBorder="1" applyAlignment="1">
      <alignment horizontal="left" vertical="top" wrapText="1"/>
    </xf>
    <xf numFmtId="0" fontId="19" fillId="37" borderId="29" xfId="0" applyFont="1" applyFill="1" applyBorder="1" applyAlignment="1">
      <alignment horizontal="left" vertical="top" wrapText="1"/>
    </xf>
    <xf numFmtId="0" fontId="24" fillId="0" borderId="27" xfId="0" applyFont="1" applyBorder="1">
      <alignment vertical="top" wrapText="1"/>
    </xf>
    <xf numFmtId="0" fontId="24" fillId="0" borderId="30" xfId="0" applyFont="1" applyBorder="1">
      <alignment vertical="top" wrapText="1"/>
    </xf>
    <xf numFmtId="164" fontId="21" fillId="0" borderId="26" xfId="0" applyNumberFormat="1" applyFont="1" applyBorder="1">
      <alignment vertical="top" wrapText="1"/>
    </xf>
    <xf numFmtId="0" fontId="20" fillId="0" borderId="0" xfId="0" quotePrefix="1" applyFont="1" applyAlignment="1">
      <alignment horizontal="left" vertical="top"/>
    </xf>
    <xf numFmtId="164" fontId="19" fillId="34" borderId="10" xfId="0" quotePrefix="1" applyNumberFormat="1" applyFont="1" applyFill="1" applyBorder="1" applyAlignment="1">
      <alignment horizontal="left" vertical="top" wrapText="1"/>
    </xf>
    <xf numFmtId="0" fontId="19" fillId="34" borderId="10" xfId="0" quotePrefix="1" applyFont="1" applyFill="1" applyBorder="1" applyAlignment="1">
      <alignment horizontal="left" vertical="top" wrapText="1"/>
    </xf>
    <xf numFmtId="164" fontId="19" fillId="34" borderId="19" xfId="0" quotePrefix="1" applyNumberFormat="1" applyFont="1" applyFill="1" applyBorder="1" applyAlignment="1">
      <alignment horizontal="left" vertical="top" wrapText="1"/>
    </xf>
    <xf numFmtId="0" fontId="17" fillId="40" borderId="0" xfId="0" applyFont="1" applyFill="1" applyAlignment="1" applyProtection="1"/>
    <xf numFmtId="0" fontId="1" fillId="39" borderId="0" xfId="0" applyFont="1" applyFill="1" applyAlignment="1" applyProtection="1"/>
    <xf numFmtId="0" fontId="17" fillId="40" borderId="31" xfId="0" applyFont="1" applyFill="1" applyBorder="1" applyAlignment="1" applyProtection="1"/>
    <xf numFmtId="0" fontId="1" fillId="40" borderId="32" xfId="0" applyFont="1" applyFill="1" applyBorder="1" applyAlignment="1" applyProtection="1"/>
    <xf numFmtId="0" fontId="1" fillId="39" borderId="33" xfId="0" applyFont="1" applyFill="1" applyBorder="1" applyAlignment="1" applyProtection="1"/>
    <xf numFmtId="0" fontId="17" fillId="40" borderId="34" xfId="0" applyFont="1" applyFill="1" applyBorder="1" applyAlignment="1" applyProtection="1"/>
    <xf numFmtId="0" fontId="1" fillId="40" borderId="0" xfId="0" applyFont="1" applyFill="1" applyBorder="1" applyAlignment="1" applyProtection="1"/>
    <xf numFmtId="0" fontId="1" fillId="39" borderId="35" xfId="0" applyFont="1" applyFill="1" applyBorder="1" applyAlignment="1" applyProtection="1"/>
    <xf numFmtId="0" fontId="1" fillId="40" borderId="34" xfId="0" applyFont="1" applyFill="1" applyBorder="1" applyAlignment="1" applyProtection="1"/>
    <xf numFmtId="0" fontId="1" fillId="40" borderId="36" xfId="0" applyFont="1" applyFill="1" applyBorder="1" applyAlignment="1" applyProtection="1"/>
    <xf numFmtId="0" fontId="1" fillId="40" borderId="37" xfId="0" applyFont="1" applyFill="1" applyBorder="1" applyAlignment="1" applyProtection="1"/>
    <xf numFmtId="0" fontId="1" fillId="40" borderId="35" xfId="0" applyFont="1" applyFill="1" applyBorder="1" applyAlignment="1" applyProtection="1"/>
    <xf numFmtId="0" fontId="1" fillId="40" borderId="38" xfId="0" applyFont="1" applyFill="1" applyBorder="1" applyAlignment="1" applyProtection="1"/>
    <xf numFmtId="0" fontId="21" fillId="40" borderId="0" xfId="0" applyFont="1" applyFill="1">
      <alignment vertical="top" wrapText="1"/>
    </xf>
    <xf numFmtId="0" fontId="24" fillId="40" borderId="0" xfId="0" applyFont="1" applyFill="1">
      <alignment vertical="top" wrapText="1"/>
    </xf>
    <xf numFmtId="3" fontId="17" fillId="40" borderId="39" xfId="0" applyNumberFormat="1" applyFont="1" applyFill="1" applyBorder="1" applyAlignment="1" applyProtection="1">
      <alignment horizontal="left"/>
    </xf>
    <xf numFmtId="0" fontId="17" fillId="40" borderId="39" xfId="0" applyFont="1" applyFill="1" applyBorder="1" applyAlignment="1" applyProtection="1">
      <alignment horizontal="left"/>
    </xf>
    <xf numFmtId="0" fontId="26" fillId="41" borderId="0" xfId="0" applyFont="1" applyFill="1">
      <alignment vertical="top" wrapText="1"/>
    </xf>
    <xf numFmtId="0" fontId="27" fillId="42" borderId="10" xfId="0" applyFont="1" applyFill="1" applyBorder="1" applyAlignment="1">
      <alignment horizontal="left" vertical="top" wrapText="1"/>
    </xf>
    <xf numFmtId="0" fontId="27" fillId="43" borderId="10" xfId="0" applyFont="1" applyFill="1" applyBorder="1" applyAlignment="1">
      <alignment horizontal="left" vertical="top" wrapText="1"/>
    </xf>
    <xf numFmtId="0" fontId="27" fillId="44" borderId="11" xfId="0" applyFont="1" applyFill="1" applyBorder="1" applyAlignment="1">
      <alignment horizontal="left" vertical="top" wrapText="1"/>
    </xf>
    <xf numFmtId="0" fontId="27" fillId="44" borderId="12" xfId="0" applyFont="1" applyFill="1" applyBorder="1" applyAlignment="1">
      <alignment horizontal="left" vertical="top" wrapText="1"/>
    </xf>
    <xf numFmtId="0" fontId="22" fillId="33" borderId="22" xfId="0" applyFont="1" applyFill="1" applyBorder="1" applyAlignment="1">
      <alignment horizontal="left" vertical="top" wrapText="1"/>
    </xf>
    <xf numFmtId="0" fontId="22" fillId="33" borderId="21" xfId="0" applyFont="1" applyFill="1" applyBorder="1" applyAlignment="1">
      <alignment horizontal="left" vertical="top" wrapText="1"/>
    </xf>
    <xf numFmtId="0" fontId="22" fillId="33" borderId="18" xfId="0" applyFont="1" applyFill="1" applyBorder="1" applyAlignment="1">
      <alignment horizontal="left" vertical="top" wrapText="1"/>
    </xf>
    <xf numFmtId="3" fontId="17" fillId="40" borderId="39" xfId="0" applyNumberFormat="1" applyFont="1" applyFill="1" applyBorder="1" applyAlignment="1" applyProtection="1">
      <alignment horizontal="left"/>
    </xf>
    <xf numFmtId="0" fontId="17" fillId="40" borderId="39" xfId="0" applyFont="1" applyFill="1" applyBorder="1" applyAlignment="1" applyProtection="1">
      <alignment horizontal="left"/>
    </xf>
    <xf numFmtId="15" fontId="17" fillId="40" borderId="0" xfId="0" quotePrefix="1" applyNumberFormat="1" applyFont="1" applyFill="1" applyAlignment="1" applyProtection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1"/>
  <sheetViews>
    <sheetView showGridLines="0" tabSelected="1" zoomScale="90" zoomScaleNormal="90" workbookViewId="0">
      <selection activeCell="B5" sqref="B5:C5"/>
    </sheetView>
  </sheetViews>
  <sheetFormatPr defaultColWidth="9.33203125" defaultRowHeight="12.6"/>
  <cols>
    <col min="1" max="1" width="137" style="3" customWidth="1"/>
    <col min="2" max="2" width="7.6640625" style="3" customWidth="1"/>
    <col min="3" max="3" width="46.83203125" style="3" bestFit="1" customWidth="1"/>
    <col min="4" max="4" width="27.5" style="3" customWidth="1"/>
    <col min="5" max="5" width="56.1640625" style="3" bestFit="1" customWidth="1"/>
    <col min="6" max="6" width="9" style="3" bestFit="1" customWidth="1"/>
    <col min="7" max="7" width="27.5" style="3" bestFit="1" customWidth="1"/>
    <col min="8" max="16384" width="9.33203125" style="3"/>
  </cols>
  <sheetData>
    <row r="1" spans="1:4" ht="16.149999999999999">
      <c r="A1" s="54" t="s">
        <v>0</v>
      </c>
    </row>
    <row r="2" spans="1:4">
      <c r="A2" s="58" t="s">
        <v>1</v>
      </c>
      <c r="B2" s="58" t="s">
        <v>2</v>
      </c>
      <c r="C2" s="71"/>
    </row>
    <row r="3" spans="1:4">
      <c r="A3" s="58" t="s">
        <v>3</v>
      </c>
      <c r="B3" s="58" t="s">
        <v>4</v>
      </c>
      <c r="C3" s="71"/>
    </row>
    <row r="4" spans="1:4">
      <c r="A4" s="58" t="s">
        <v>5</v>
      </c>
      <c r="B4" s="85">
        <v>45894</v>
      </c>
      <c r="C4" s="85"/>
    </row>
    <row r="5" spans="1:4" ht="12.75" customHeight="1">
      <c r="A5" s="72" t="s">
        <v>6</v>
      </c>
      <c r="B5" s="83" t="s">
        <v>7</v>
      </c>
      <c r="C5" s="84"/>
    </row>
    <row r="6" spans="1:4" ht="12.75" customHeight="1">
      <c r="A6" s="75" t="s">
        <v>8</v>
      </c>
      <c r="B6" s="73"/>
      <c r="C6" s="74"/>
    </row>
    <row r="7" spans="1:4" ht="12.75" customHeight="1">
      <c r="A7" s="31" t="s">
        <v>9</v>
      </c>
      <c r="B7" s="32"/>
      <c r="C7" s="32"/>
      <c r="D7" s="32"/>
    </row>
    <row r="8" spans="1:4" ht="12.75" customHeight="1">
      <c r="A8" s="11"/>
    </row>
    <row r="9" spans="1:4" ht="12.75" customHeight="1" thickBot="1">
      <c r="A9" s="80" t="s">
        <v>10</v>
      </c>
      <c r="B9" s="81"/>
      <c r="C9" s="82"/>
      <c r="D9" s="82"/>
    </row>
    <row r="10" spans="1:4" ht="12.75" customHeight="1" thickBot="1">
      <c r="C10" s="51" t="s">
        <v>11</v>
      </c>
      <c r="D10" s="52"/>
    </row>
    <row r="11" spans="1:4" ht="12.75" customHeight="1">
      <c r="A11" s="9" t="s">
        <v>12</v>
      </c>
      <c r="B11" s="4" t="s">
        <v>13</v>
      </c>
      <c r="C11" s="49" t="s">
        <v>14</v>
      </c>
      <c r="D11" s="50" t="s">
        <v>15</v>
      </c>
    </row>
    <row r="12" spans="1:4" ht="12.75" customHeight="1">
      <c r="A12" s="8" t="s">
        <v>16</v>
      </c>
      <c r="B12" s="6">
        <v>80</v>
      </c>
      <c r="C12" s="46"/>
      <c r="D12" s="7">
        <f>B12*C12</f>
        <v>0</v>
      </c>
    </row>
    <row r="13" spans="1:4" ht="12.75" customHeight="1">
      <c r="A13" s="8" t="s">
        <v>17</v>
      </c>
      <c r="B13" s="6">
        <v>35</v>
      </c>
      <c r="C13" s="46"/>
      <c r="D13" s="7">
        <f>B13*C13</f>
        <v>0</v>
      </c>
    </row>
    <row r="14" spans="1:4" ht="12.75" customHeight="1">
      <c r="A14" s="8" t="s">
        <v>18</v>
      </c>
      <c r="B14" s="6">
        <v>200</v>
      </c>
      <c r="C14" s="46"/>
      <c r="D14" s="7">
        <f t="shared" ref="D14:D15" si="0">B14*C14</f>
        <v>0</v>
      </c>
    </row>
    <row r="15" spans="1:4" ht="12.75" customHeight="1">
      <c r="A15" s="8" t="s">
        <v>19</v>
      </c>
      <c r="B15" s="6">
        <v>165</v>
      </c>
      <c r="C15" s="46"/>
      <c r="D15" s="7">
        <f t="shared" si="0"/>
        <v>0</v>
      </c>
    </row>
    <row r="16" spans="1:4" ht="12.75" customHeight="1">
      <c r="A16" s="9" t="s">
        <v>20</v>
      </c>
      <c r="B16" s="4" t="s">
        <v>13</v>
      </c>
      <c r="C16" s="34" t="s">
        <v>14</v>
      </c>
      <c r="D16" s="5" t="s">
        <v>15</v>
      </c>
    </row>
    <row r="17" spans="1:4" ht="12.75" customHeight="1">
      <c r="A17" s="8" t="s">
        <v>21</v>
      </c>
      <c r="B17" s="6">
        <v>80</v>
      </c>
      <c r="C17" s="46"/>
      <c r="D17" s="7">
        <f>B17*C17</f>
        <v>0</v>
      </c>
    </row>
    <row r="18" spans="1:4" ht="12.75" customHeight="1">
      <c r="A18" s="8" t="s">
        <v>19</v>
      </c>
      <c r="B18" s="6">
        <v>160</v>
      </c>
      <c r="C18" s="46"/>
      <c r="D18" s="7">
        <f>B18*C18</f>
        <v>0</v>
      </c>
    </row>
    <row r="19" spans="1:4" ht="12.75" customHeight="1">
      <c r="A19" s="9" t="s">
        <v>22</v>
      </c>
      <c r="B19" s="4" t="s">
        <v>13</v>
      </c>
      <c r="C19" s="34" t="s">
        <v>14</v>
      </c>
      <c r="D19" s="5" t="s">
        <v>15</v>
      </c>
    </row>
    <row r="20" spans="1:4" ht="12.75" customHeight="1">
      <c r="A20" s="1" t="s">
        <v>23</v>
      </c>
      <c r="B20" s="6">
        <v>0</v>
      </c>
      <c r="C20" s="46"/>
      <c r="D20" s="7">
        <f>B20*C20</f>
        <v>0</v>
      </c>
    </row>
    <row r="21" spans="1:4" ht="12.75" customHeight="1">
      <c r="A21" s="1" t="s">
        <v>24</v>
      </c>
      <c r="B21" s="6">
        <v>1000</v>
      </c>
      <c r="C21" s="46"/>
      <c r="D21" s="7">
        <f t="shared" ref="D21:D25" si="1">B21*C21</f>
        <v>0</v>
      </c>
    </row>
    <row r="22" spans="1:4" ht="12.75" customHeight="1">
      <c r="A22" s="1" t="s">
        <v>25</v>
      </c>
      <c r="B22" s="6">
        <v>1250</v>
      </c>
      <c r="C22" s="46"/>
      <c r="D22" s="7">
        <f t="shared" si="1"/>
        <v>0</v>
      </c>
    </row>
    <row r="23" spans="1:4" ht="12.75" customHeight="1">
      <c r="A23" s="1" t="s">
        <v>26</v>
      </c>
      <c r="B23" s="6">
        <v>250</v>
      </c>
      <c r="C23" s="46"/>
      <c r="D23" s="7">
        <f t="shared" si="1"/>
        <v>0</v>
      </c>
    </row>
    <row r="24" spans="1:4" ht="12.75" customHeight="1">
      <c r="A24" s="1" t="s">
        <v>27</v>
      </c>
      <c r="B24" s="6">
        <v>50</v>
      </c>
      <c r="C24" s="46"/>
      <c r="D24" s="7">
        <f t="shared" si="1"/>
        <v>0</v>
      </c>
    </row>
    <row r="25" spans="1:4" ht="12.75" customHeight="1">
      <c r="A25" s="1" t="s">
        <v>28</v>
      </c>
      <c r="B25" s="6">
        <v>5000</v>
      </c>
      <c r="C25" s="46"/>
      <c r="D25" s="7">
        <f t="shared" si="1"/>
        <v>0</v>
      </c>
    </row>
    <row r="26" spans="1:4" ht="12.75" customHeight="1">
      <c r="A26" s="9" t="s">
        <v>29</v>
      </c>
      <c r="B26" s="4" t="s">
        <v>13</v>
      </c>
      <c r="C26" s="34" t="s">
        <v>14</v>
      </c>
      <c r="D26" s="5" t="s">
        <v>15</v>
      </c>
    </row>
    <row r="27" spans="1:4" ht="12.75" customHeight="1">
      <c r="A27" s="8" t="s">
        <v>21</v>
      </c>
      <c r="B27" s="6">
        <v>80</v>
      </c>
      <c r="C27" s="46"/>
      <c r="D27" s="7">
        <f>B27*C27</f>
        <v>0</v>
      </c>
    </row>
    <row r="28" spans="1:4" ht="12.75" customHeight="1">
      <c r="A28" s="8" t="s">
        <v>19</v>
      </c>
      <c r="B28" s="6">
        <v>140</v>
      </c>
      <c r="C28" s="46"/>
      <c r="D28" s="7">
        <f>B28*C28</f>
        <v>0</v>
      </c>
    </row>
    <row r="29" spans="1:4" ht="12.75" customHeight="1">
      <c r="A29" s="9" t="s">
        <v>30</v>
      </c>
      <c r="B29" s="4" t="s">
        <v>13</v>
      </c>
      <c r="C29" s="34" t="s">
        <v>14</v>
      </c>
      <c r="D29" s="5" t="s">
        <v>15</v>
      </c>
    </row>
    <row r="30" spans="1:4" ht="12.75" customHeight="1">
      <c r="A30" s="28" t="s">
        <v>31</v>
      </c>
      <c r="B30" s="13">
        <v>260</v>
      </c>
      <c r="C30" s="47"/>
      <c r="D30" s="14">
        <f>B30*C30</f>
        <v>0</v>
      </c>
    </row>
    <row r="31" spans="1:4" ht="12.75" customHeight="1">
      <c r="A31" s="30" t="s">
        <v>32</v>
      </c>
      <c r="B31" s="21">
        <v>30</v>
      </c>
      <c r="C31" s="48"/>
      <c r="D31" s="17">
        <f>B31*C31</f>
        <v>0</v>
      </c>
    </row>
    <row r="32" spans="1:4" ht="12.75" customHeight="1">
      <c r="A32" s="57" t="s">
        <v>33</v>
      </c>
      <c r="B32" s="21">
        <v>10</v>
      </c>
      <c r="C32" s="48"/>
      <c r="D32" s="17">
        <f>B32*C32</f>
        <v>0</v>
      </c>
    </row>
    <row r="33" spans="1:4" ht="12.75" customHeight="1">
      <c r="A33" s="57" t="s">
        <v>34</v>
      </c>
      <c r="B33" s="21">
        <v>100</v>
      </c>
      <c r="C33" s="48"/>
      <c r="D33" s="17">
        <f>B33*C33</f>
        <v>0</v>
      </c>
    </row>
    <row r="34" spans="1:4" ht="12.75" customHeight="1">
      <c r="A34" s="29"/>
      <c r="B34" s="10"/>
      <c r="C34" s="35"/>
      <c r="D34" s="10"/>
    </row>
    <row r="35" spans="1:4" ht="12.75" customHeight="1">
      <c r="A35" s="22" t="s">
        <v>35</v>
      </c>
      <c r="B35" s="10"/>
      <c r="C35" s="36" t="s">
        <v>36</v>
      </c>
      <c r="D35" s="17">
        <f>SUM(D12:D15,D17:D18,D20:D25,D27:D28,D30:D33)</f>
        <v>0</v>
      </c>
    </row>
    <row r="36" spans="1:4" ht="12.75" customHeight="1">
      <c r="B36" s="22"/>
      <c r="C36" s="37"/>
    </row>
    <row r="37" spans="1:4" ht="12.75" customHeight="1">
      <c r="A37" s="23" t="s">
        <v>37</v>
      </c>
      <c r="B37" s="24"/>
      <c r="C37" s="38"/>
      <c r="D37" s="25"/>
    </row>
    <row r="38" spans="1:4" ht="12.75" customHeight="1">
      <c r="A38" s="16"/>
      <c r="B38" s="12"/>
      <c r="C38" s="39"/>
      <c r="D38" s="12"/>
    </row>
    <row r="39" spans="1:4" ht="12.75" customHeight="1">
      <c r="A39" s="9" t="s">
        <v>38</v>
      </c>
      <c r="B39" s="19" t="s">
        <v>13</v>
      </c>
      <c r="C39" s="40" t="s">
        <v>14</v>
      </c>
      <c r="D39" s="20" t="s">
        <v>15</v>
      </c>
    </row>
    <row r="40" spans="1:4" ht="12.75" customHeight="1">
      <c r="A40" s="18" t="s">
        <v>21</v>
      </c>
      <c r="B40" s="21">
        <v>100</v>
      </c>
      <c r="C40" s="46"/>
      <c r="D40" s="17">
        <f>B40*C40</f>
        <v>0</v>
      </c>
    </row>
    <row r="41" spans="1:4" ht="12.75" customHeight="1">
      <c r="A41" s="18" t="s">
        <v>39</v>
      </c>
      <c r="B41" s="21">
        <v>35</v>
      </c>
      <c r="C41" s="46"/>
      <c r="D41" s="17">
        <f>B41*C41</f>
        <v>0</v>
      </c>
    </row>
    <row r="42" spans="1:4" ht="12.75" customHeight="1">
      <c r="A42" s="18" t="s">
        <v>18</v>
      </c>
      <c r="B42" s="21">
        <v>340</v>
      </c>
      <c r="C42" s="46"/>
      <c r="D42" s="17">
        <f t="shared" ref="D42:D43" si="2">B42*C42</f>
        <v>0</v>
      </c>
    </row>
    <row r="43" spans="1:4" ht="12.75" customHeight="1">
      <c r="A43" s="18" t="s">
        <v>19</v>
      </c>
      <c r="B43" s="21">
        <v>165</v>
      </c>
      <c r="C43" s="46"/>
      <c r="D43" s="17">
        <f t="shared" si="2"/>
        <v>0</v>
      </c>
    </row>
    <row r="44" spans="1:4" ht="12.75" customHeight="1">
      <c r="A44" s="9" t="s">
        <v>40</v>
      </c>
      <c r="B44" s="4" t="s">
        <v>13</v>
      </c>
      <c r="C44" s="34" t="s">
        <v>14</v>
      </c>
      <c r="D44" s="5" t="s">
        <v>15</v>
      </c>
    </row>
    <row r="45" spans="1:4" ht="12.75" customHeight="1">
      <c r="A45" s="28" t="s">
        <v>41</v>
      </c>
      <c r="B45" s="13">
        <v>30</v>
      </c>
      <c r="C45" s="47"/>
      <c r="D45" s="14">
        <f>B45*C45</f>
        <v>0</v>
      </c>
    </row>
    <row r="46" spans="1:4" ht="12.75" customHeight="1">
      <c r="A46" s="30" t="s">
        <v>42</v>
      </c>
      <c r="B46" s="21">
        <v>15</v>
      </c>
      <c r="C46" s="48"/>
      <c r="D46" s="17">
        <f>B46*C46</f>
        <v>0</v>
      </c>
    </row>
    <row r="47" spans="1:4" ht="12.75" customHeight="1">
      <c r="A47" s="27" t="s">
        <v>35</v>
      </c>
      <c r="B47" s="15"/>
      <c r="C47" s="41"/>
      <c r="D47" s="10"/>
    </row>
    <row r="48" spans="1:4" ht="12.75" customHeight="1">
      <c r="A48" s="22"/>
      <c r="B48" s="15"/>
      <c r="C48" s="36" t="s">
        <v>36</v>
      </c>
      <c r="D48" s="26">
        <f>SUM(D40:D43,D45:D46)</f>
        <v>0</v>
      </c>
    </row>
    <row r="49" spans="1:4" ht="12.75" customHeight="1">
      <c r="A49" s="2"/>
      <c r="B49" s="10"/>
      <c r="C49" s="35"/>
      <c r="D49" s="10"/>
    </row>
    <row r="50" spans="1:4" ht="12.75" customHeight="1">
      <c r="A50" s="23" t="s">
        <v>43</v>
      </c>
      <c r="B50" s="24"/>
      <c r="C50" s="38"/>
      <c r="D50" s="25"/>
    </row>
    <row r="51" spans="1:4" ht="12.75" customHeight="1">
      <c r="A51" s="16"/>
      <c r="B51" s="12"/>
      <c r="C51" s="39"/>
      <c r="D51" s="12"/>
    </row>
    <row r="52" spans="1:4" ht="12.75" customHeight="1">
      <c r="A52" s="9" t="s">
        <v>44</v>
      </c>
      <c r="B52" s="4" t="s">
        <v>13</v>
      </c>
      <c r="C52" s="34" t="s">
        <v>14</v>
      </c>
      <c r="D52" s="5" t="s">
        <v>15</v>
      </c>
    </row>
    <row r="53" spans="1:4" ht="12.75" customHeight="1">
      <c r="A53" s="18" t="s">
        <v>19</v>
      </c>
      <c r="B53" s="21">
        <v>340</v>
      </c>
      <c r="C53" s="46"/>
      <c r="D53" s="17">
        <f>B53*C53</f>
        <v>0</v>
      </c>
    </row>
    <row r="54" spans="1:4" ht="12.75" customHeight="1">
      <c r="A54" s="55" t="s">
        <v>45</v>
      </c>
      <c r="B54" s="21">
        <v>6</v>
      </c>
      <c r="C54" s="46"/>
      <c r="D54" s="17">
        <f>B54*C54</f>
        <v>0</v>
      </c>
    </row>
    <row r="55" spans="1:4" ht="12.75" customHeight="1">
      <c r="A55" s="76" t="s">
        <v>46</v>
      </c>
      <c r="B55" s="21">
        <v>4</v>
      </c>
      <c r="C55" s="46"/>
      <c r="D55" s="17">
        <f>B55*C55</f>
        <v>0</v>
      </c>
    </row>
    <row r="56" spans="1:4" ht="12.75" customHeight="1">
      <c r="A56" s="9" t="s">
        <v>47</v>
      </c>
      <c r="B56" s="4" t="s">
        <v>13</v>
      </c>
      <c r="C56" s="34" t="s">
        <v>14</v>
      </c>
      <c r="D56" s="5" t="s">
        <v>15</v>
      </c>
    </row>
    <row r="57" spans="1:4" ht="12.75" customHeight="1">
      <c r="A57" s="18" t="s">
        <v>21</v>
      </c>
      <c r="B57" s="21">
        <v>50</v>
      </c>
      <c r="C57" s="46"/>
      <c r="D57" s="17">
        <f>B57*C57</f>
        <v>0</v>
      </c>
    </row>
    <row r="58" spans="1:4" ht="12.75" customHeight="1">
      <c r="A58" s="18" t="s">
        <v>19</v>
      </c>
      <c r="B58" s="21">
        <v>80</v>
      </c>
      <c r="C58" s="46"/>
      <c r="D58" s="17">
        <f>B58*C58</f>
        <v>0</v>
      </c>
    </row>
    <row r="59" spans="1:4" ht="12.75" customHeight="1">
      <c r="A59" s="9" t="s">
        <v>48</v>
      </c>
      <c r="B59" s="4" t="s">
        <v>13</v>
      </c>
      <c r="C59" s="34" t="s">
        <v>14</v>
      </c>
      <c r="D59" s="5" t="s">
        <v>15</v>
      </c>
    </row>
    <row r="60" spans="1:4" ht="12.75" customHeight="1">
      <c r="A60" s="8" t="s">
        <v>49</v>
      </c>
      <c r="B60" s="6">
        <v>20</v>
      </c>
      <c r="C60" s="46"/>
      <c r="D60" s="7">
        <f>B60*C60</f>
        <v>0</v>
      </c>
    </row>
    <row r="61" spans="1:4" ht="12.75" customHeight="1">
      <c r="A61" s="1" t="s">
        <v>50</v>
      </c>
      <c r="B61" s="6">
        <v>10</v>
      </c>
      <c r="C61" s="46"/>
      <c r="D61" s="7">
        <f t="shared" ref="D61:D62" si="3">B61*C61</f>
        <v>0</v>
      </c>
    </row>
    <row r="62" spans="1:4" ht="12.75" customHeight="1">
      <c r="A62" s="56" t="s">
        <v>51</v>
      </c>
      <c r="B62" s="6">
        <v>10</v>
      </c>
      <c r="C62" s="46"/>
      <c r="D62" s="7">
        <f t="shared" si="3"/>
        <v>0</v>
      </c>
    </row>
    <row r="63" spans="1:4" ht="12.75" customHeight="1">
      <c r="C63" s="42"/>
    </row>
    <row r="64" spans="1:4" ht="12.75" customHeight="1">
      <c r="C64" s="43" t="s">
        <v>36</v>
      </c>
      <c r="D64" s="26">
        <f>SUM(D53:D55,D57:D58,D60:D62)</f>
        <v>0</v>
      </c>
    </row>
    <row r="65" spans="1:40" ht="12.75" customHeight="1">
      <c r="C65" s="42"/>
    </row>
    <row r="66" spans="1:40" ht="12.75" customHeight="1">
      <c r="C66" s="42"/>
    </row>
    <row r="67" spans="1:40" ht="12.75" customHeight="1">
      <c r="A67" s="31" t="s">
        <v>52</v>
      </c>
      <c r="B67" s="32"/>
      <c r="C67" s="44"/>
      <c r="D67" s="33"/>
    </row>
    <row r="68" spans="1:40" ht="12.75" customHeight="1">
      <c r="A68" s="11"/>
      <c r="C68" s="42"/>
    </row>
    <row r="69" spans="1:40" ht="12.75" customHeight="1">
      <c r="A69" s="9" t="s">
        <v>53</v>
      </c>
      <c r="B69" s="19" t="s">
        <v>13</v>
      </c>
      <c r="C69" s="34" t="s">
        <v>14</v>
      </c>
      <c r="D69" s="5" t="s">
        <v>15</v>
      </c>
    </row>
    <row r="70" spans="1:40" s="12" customFormat="1" ht="12.75" customHeight="1">
      <c r="A70" s="18" t="s">
        <v>21</v>
      </c>
      <c r="B70" s="21">
        <v>120</v>
      </c>
      <c r="C70" s="46"/>
      <c r="D70" s="7">
        <f>B70*C70</f>
        <v>0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s="12" customFormat="1" ht="12.75" customHeight="1">
      <c r="A71" s="18" t="s">
        <v>54</v>
      </c>
      <c r="B71" s="21">
        <v>300</v>
      </c>
      <c r="C71" s="46"/>
      <c r="D71" s="7">
        <f>B71*C71</f>
        <v>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s="12" customFormat="1" ht="12.75" customHeight="1">
      <c r="A72" s="3"/>
      <c r="B72" s="3"/>
      <c r="C72" s="4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ht="12.75" customHeight="1">
      <c r="C73" s="43" t="s">
        <v>36</v>
      </c>
      <c r="D73" s="26">
        <f>SUM(D70:D71)</f>
        <v>0</v>
      </c>
    </row>
    <row r="74" spans="1:40" ht="12.75" customHeight="1">
      <c r="C74" s="42"/>
    </row>
    <row r="75" spans="1:40" ht="12.75" customHeight="1">
      <c r="A75" s="31" t="s">
        <v>55</v>
      </c>
      <c r="B75" s="32"/>
      <c r="C75" s="44"/>
      <c r="D75" s="33"/>
    </row>
    <row r="76" spans="1:40" ht="12.75" customHeight="1">
      <c r="A76" s="11"/>
      <c r="C76" s="42"/>
    </row>
    <row r="77" spans="1:40" ht="12.75" customHeight="1">
      <c r="A77" s="9" t="s">
        <v>56</v>
      </c>
      <c r="B77" s="19" t="s">
        <v>13</v>
      </c>
      <c r="C77" s="34" t="s">
        <v>14</v>
      </c>
      <c r="D77" s="5" t="s">
        <v>15</v>
      </c>
    </row>
    <row r="78" spans="1:40" ht="12.75" customHeight="1">
      <c r="A78" s="18" t="s">
        <v>57</v>
      </c>
      <c r="B78" s="21">
        <v>830</v>
      </c>
      <c r="C78" s="46"/>
      <c r="D78" s="7">
        <f>B78*C78</f>
        <v>0</v>
      </c>
    </row>
    <row r="79" spans="1:40" ht="12.75" customHeight="1">
      <c r="A79" s="18" t="s">
        <v>58</v>
      </c>
      <c r="B79" s="21">
        <v>1270</v>
      </c>
      <c r="C79" s="46"/>
      <c r="D79" s="7">
        <f>B79*C79</f>
        <v>0</v>
      </c>
    </row>
    <row r="80" spans="1:40" ht="12.75" customHeight="1">
      <c r="A80" s="18" t="s">
        <v>59</v>
      </c>
      <c r="B80" s="21">
        <v>20</v>
      </c>
      <c r="C80" s="46"/>
      <c r="D80" s="7">
        <f>B80*C80</f>
        <v>0</v>
      </c>
    </row>
    <row r="81" spans="1:7" ht="12.75" customHeight="1">
      <c r="A81" s="18" t="s">
        <v>54</v>
      </c>
      <c r="B81" s="21">
        <v>32</v>
      </c>
      <c r="C81" s="46"/>
      <c r="D81" s="7">
        <f>B81*C81</f>
        <v>0</v>
      </c>
    </row>
    <row r="82" spans="1:7" ht="12.75" customHeight="1">
      <c r="A82" s="77" t="s">
        <v>60</v>
      </c>
      <c r="B82" s="78" t="s">
        <v>61</v>
      </c>
      <c r="C82" s="78" t="s">
        <v>62</v>
      </c>
      <c r="D82" s="79" t="s">
        <v>63</v>
      </c>
    </row>
    <row r="83" spans="1:7" ht="12.75" customHeight="1">
      <c r="A83" s="76" t="s">
        <v>64</v>
      </c>
      <c r="B83" s="21">
        <v>0</v>
      </c>
      <c r="C83" s="46"/>
      <c r="D83" s="7">
        <f>B83*C83</f>
        <v>0</v>
      </c>
    </row>
    <row r="84" spans="1:7" ht="12.75" customHeight="1">
      <c r="A84" s="76" t="s">
        <v>65</v>
      </c>
      <c r="B84" s="21">
        <v>250</v>
      </c>
      <c r="C84" s="46"/>
      <c r="D84" s="7">
        <f t="shared" ref="D84:D87" si="4">B84*C84</f>
        <v>0</v>
      </c>
    </row>
    <row r="85" spans="1:7" ht="12.75" customHeight="1">
      <c r="A85" s="76" t="s">
        <v>66</v>
      </c>
      <c r="B85" s="21">
        <v>250</v>
      </c>
      <c r="C85" s="46"/>
      <c r="D85" s="7">
        <f t="shared" si="4"/>
        <v>0</v>
      </c>
    </row>
    <row r="86" spans="1:7" ht="12.75" customHeight="1">
      <c r="A86" s="76" t="s">
        <v>67</v>
      </c>
      <c r="B86" s="21">
        <v>50</v>
      </c>
      <c r="C86" s="46"/>
      <c r="D86" s="7">
        <f t="shared" si="4"/>
        <v>0</v>
      </c>
    </row>
    <row r="87" spans="1:7" ht="12.75" customHeight="1">
      <c r="A87" s="76" t="s">
        <v>68</v>
      </c>
      <c r="B87" s="21">
        <v>10</v>
      </c>
      <c r="C87" s="46"/>
      <c r="D87" s="7">
        <f t="shared" si="4"/>
        <v>0</v>
      </c>
    </row>
    <row r="88" spans="1:7" ht="12.75" customHeight="1">
      <c r="C88" s="42"/>
    </row>
    <row r="89" spans="1:7" ht="12.75" customHeight="1">
      <c r="C89" s="43" t="s">
        <v>36</v>
      </c>
      <c r="D89" s="26">
        <f>SUM(D78:D81,D83:D87)</f>
        <v>0</v>
      </c>
    </row>
    <row r="90" spans="1:7" ht="12.75" customHeight="1">
      <c r="C90" s="42"/>
    </row>
    <row r="91" spans="1:7" ht="12.75" customHeight="1" thickBot="1">
      <c r="C91" s="42"/>
    </row>
    <row r="92" spans="1:7" ht="12.75" customHeight="1" thickBot="1">
      <c r="C92" s="45" t="s">
        <v>69</v>
      </c>
      <c r="D92" s="53">
        <f>SUM(D35,D48,D64,D73,D89)</f>
        <v>0</v>
      </c>
      <c r="E92" s="12"/>
      <c r="F92" s="12"/>
      <c r="G92" s="12"/>
    </row>
    <row r="93" spans="1:7" ht="12.75" customHeight="1">
      <c r="E93" s="12"/>
      <c r="F93" s="12"/>
      <c r="G93" s="12"/>
    </row>
    <row r="94" spans="1:7" ht="12.75" customHeight="1" thickBot="1">
      <c r="E94" s="12"/>
      <c r="F94" s="12"/>
      <c r="G94" s="12"/>
    </row>
    <row r="95" spans="1:7" ht="12.75" customHeight="1">
      <c r="A95" s="60" t="s">
        <v>70</v>
      </c>
      <c r="B95" s="61"/>
      <c r="C95" s="62"/>
      <c r="D95" s="59"/>
      <c r="E95" s="59"/>
      <c r="F95" s="59"/>
      <c r="G95" s="12"/>
    </row>
    <row r="96" spans="1:7" ht="12.75" customHeight="1">
      <c r="A96" s="63"/>
      <c r="B96" s="64"/>
      <c r="C96" s="69"/>
      <c r="D96" s="59"/>
      <c r="E96" s="59"/>
      <c r="F96" s="59"/>
      <c r="G96" s="12"/>
    </row>
    <row r="97" spans="1:7" ht="12.75" customHeight="1">
      <c r="A97" s="63" t="s">
        <v>71</v>
      </c>
      <c r="B97" s="64"/>
      <c r="C97" s="65"/>
      <c r="D97" s="59"/>
      <c r="E97" s="59"/>
      <c r="F97" s="59"/>
      <c r="G97" s="12"/>
    </row>
    <row r="98" spans="1:7" ht="12.75" customHeight="1">
      <c r="A98" s="63"/>
      <c r="B98" s="64"/>
      <c r="C98" s="69"/>
      <c r="D98" s="59"/>
      <c r="E98" s="59"/>
      <c r="F98" s="59"/>
      <c r="G98" s="12"/>
    </row>
    <row r="99" spans="1:7" ht="12.75" customHeight="1">
      <c r="A99" s="63" t="s">
        <v>72</v>
      </c>
      <c r="B99" s="64"/>
      <c r="C99" s="65"/>
      <c r="D99" s="59"/>
      <c r="E99" s="59"/>
      <c r="F99" s="59"/>
      <c r="G99" s="12"/>
    </row>
    <row r="100" spans="1:7">
      <c r="A100" s="66"/>
      <c r="B100" s="64"/>
      <c r="C100" s="69"/>
      <c r="D100" s="59"/>
      <c r="E100" s="59"/>
      <c r="F100" s="59"/>
      <c r="G100" s="12"/>
    </row>
    <row r="101" spans="1:7">
      <c r="A101" s="63" t="s">
        <v>73</v>
      </c>
      <c r="B101" s="64"/>
      <c r="C101" s="65"/>
      <c r="D101" s="59"/>
      <c r="E101" s="59"/>
      <c r="F101" s="59"/>
      <c r="G101" s="12"/>
    </row>
    <row r="102" spans="1:7">
      <c r="A102" s="66"/>
      <c r="B102" s="64"/>
      <c r="C102" s="65"/>
      <c r="D102" s="59"/>
      <c r="E102" s="59"/>
      <c r="F102" s="59"/>
      <c r="G102" s="12"/>
    </row>
    <row r="103" spans="1:7">
      <c r="A103" s="66"/>
      <c r="B103" s="64"/>
      <c r="C103" s="65"/>
      <c r="D103" s="59"/>
      <c r="E103" s="59"/>
      <c r="F103" s="59"/>
      <c r="G103" s="12"/>
    </row>
    <row r="104" spans="1:7">
      <c r="A104" s="66"/>
      <c r="B104" s="64"/>
      <c r="C104" s="65"/>
      <c r="D104" s="59"/>
      <c r="E104" s="59"/>
      <c r="F104" s="59"/>
      <c r="G104" s="12"/>
    </row>
    <row r="105" spans="1:7">
      <c r="A105" s="66"/>
      <c r="B105" s="64"/>
      <c r="C105" s="65"/>
      <c r="D105" s="59"/>
      <c r="E105" s="59"/>
      <c r="F105" s="59"/>
      <c r="G105" s="12"/>
    </row>
    <row r="106" spans="1:7" ht="13.15" thickBot="1">
      <c r="A106" s="67"/>
      <c r="B106" s="68"/>
      <c r="C106" s="70"/>
      <c r="D106" s="59"/>
      <c r="E106" s="59"/>
      <c r="F106" s="59"/>
      <c r="G106" s="12"/>
    </row>
    <row r="107" spans="1:7">
      <c r="C107" s="12"/>
      <c r="D107" s="12"/>
      <c r="E107" s="12"/>
      <c r="F107" s="12"/>
      <c r="G107" s="12"/>
    </row>
    <row r="108" spans="1:7">
      <c r="E108" s="12"/>
      <c r="F108" s="12"/>
      <c r="G108" s="12"/>
    </row>
    <row r="109" spans="1:7">
      <c r="E109" s="12"/>
      <c r="F109" s="12"/>
      <c r="G109" s="12"/>
    </row>
    <row r="110" spans="1:7">
      <c r="E110" s="12"/>
      <c r="F110" s="12"/>
      <c r="G110" s="12"/>
    </row>
    <row r="111" spans="1:7">
      <c r="E111" s="12"/>
      <c r="F111" s="12"/>
      <c r="G111" s="12"/>
    </row>
  </sheetData>
  <mergeCells count="3">
    <mergeCell ref="A9:D9"/>
    <mergeCell ref="B5:C5"/>
    <mergeCell ref="B4:C4"/>
  </mergeCells>
  <pageMargins left="0.74803149606299213" right="0.74803149606299213" top="0.98425196850393704" bottom="0.98425196850393704" header="0.51181102362204722" footer="0.51181102362204722"/>
  <pageSetup paperSize="8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1" ma:contentTypeDescription="Een nieuw document maken." ma:contentTypeScope="" ma:versionID="1e20f43a0fca6451f20f7cd50392129b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b88a738c29eec9d6f46c74f76d267e97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 xsi:nil="true"/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Checklist xmlns="3985e3fc-7615-4a75-9d1f-e9829e7d7360">
      <Url xsi:nil="true"/>
      <Description xsi:nil="true"/>
    </Checklist>
  </documentManagement>
</p:properties>
</file>

<file path=customXml/itemProps1.xml><?xml version="1.0" encoding="utf-8"?>
<ds:datastoreItem xmlns:ds="http://schemas.openxmlformats.org/officeDocument/2006/customXml" ds:itemID="{B8003D73-56E6-49B3-8AE7-CA826F4D71E4}"/>
</file>

<file path=customXml/itemProps2.xml><?xml version="1.0" encoding="utf-8"?>
<ds:datastoreItem xmlns:ds="http://schemas.openxmlformats.org/officeDocument/2006/customXml" ds:itemID="{8477B395-FB83-44D3-9CF6-FA770C3CB01C}"/>
</file>

<file path=customXml/itemProps3.xml><?xml version="1.0" encoding="utf-8"?>
<ds:datastoreItem xmlns:ds="http://schemas.openxmlformats.org/officeDocument/2006/customXml" ds:itemID="{93E55907-0EE8-48EE-9D6F-1E1D2932BF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Bouwes, Wim</dc:creator>
  <cp:keywords/>
  <dc:description/>
  <cp:lastModifiedBy>Groot, Thijs</cp:lastModifiedBy>
  <cp:revision/>
  <dcterms:created xsi:type="dcterms:W3CDTF">2016-06-01T13:54:50Z</dcterms:created>
  <dcterms:modified xsi:type="dcterms:W3CDTF">2025-08-25T12:14:15Z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