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My Documents\FIA F\FIA - VTH-software\02 Aanbesteding\NAV NVI\"/>
    </mc:Choice>
  </mc:AlternateContent>
  <xr:revisionPtr revIDLastSave="0" documentId="13_ncr:1_{5654A0C9-5B1B-4F96-999C-0E0071CCCE13}" xr6:coauthVersionLast="47" xr6:coauthVersionMax="47" xr10:uidLastSave="{00000000-0000-0000-0000-000000000000}"/>
  <bookViews>
    <workbookView xWindow="-120" yWindow="-120" windowWidth="29040" windowHeight="15840" activeTab="2" xr2:uid="{0B2B873B-EE69-4EFF-BC55-4D4F35428478}"/>
  </bookViews>
  <sheets>
    <sheet name="Uitleg en akkoord" sheetId="3" r:id="rId1"/>
    <sheet name="Implementatiekosten" sheetId="4" r:id="rId2"/>
    <sheet name="Opties en consultancy" sheetId="5" r:id="rId3"/>
    <sheet name="Jaarlijkse kosten" sheetId="6" r:id="rId4"/>
    <sheet name="Totaal"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D12" i="5"/>
  <c r="D11" i="5"/>
  <c r="D10" i="5"/>
  <c r="F6" i="5"/>
  <c r="D8" i="6"/>
  <c r="D7" i="6"/>
  <c r="D6" i="6"/>
  <c r="D9" i="6" s="1"/>
  <c r="D5" i="6"/>
  <c r="D4" i="6"/>
  <c r="D3" i="6"/>
  <c r="F4" i="5"/>
  <c r="G14" i="5" l="1"/>
  <c r="F1" i="7"/>
  <c r="F2" i="7" s="1"/>
</calcChain>
</file>

<file path=xl/sharedStrings.xml><?xml version="1.0" encoding="utf-8"?>
<sst xmlns="http://schemas.openxmlformats.org/spreadsheetml/2006/main" count="53" uniqueCount="52">
  <si>
    <t>Inschrijver</t>
  </si>
  <si>
    <t>&lt;naam Inschrijver&gt;</t>
  </si>
  <si>
    <t>Aantal inwoners (peiljaar: 1 januari 2025)</t>
  </si>
  <si>
    <t>Aantal users (peiljaar: juni 2025)</t>
  </si>
  <si>
    <t>Implementatiekosten (eenmalig)</t>
  </si>
  <si>
    <t>Toelichting op implementatie werkzaamheden en</t>
  </si>
  <si>
    <t xml:space="preserve">Kosten </t>
  </si>
  <si>
    <t>Realiseren koppeling BAG</t>
  </si>
  <si>
    <t>Realiseren koppeling KVK</t>
  </si>
  <si>
    <t>Realiseren kopppeling Burgerzaken</t>
  </si>
  <si>
    <t>Totaal implementatie</t>
  </si>
  <si>
    <t>Omschrijving</t>
  </si>
  <si>
    <t>Aantal (per jaar)</t>
  </si>
  <si>
    <t>Totaalprijs</t>
  </si>
  <si>
    <t>Kosten per jaar</t>
  </si>
  <si>
    <t>Licentiekosten</t>
  </si>
  <si>
    <t>Beheer- en onderhoudskosten</t>
  </si>
  <si>
    <t>Kosten koppeling per jaar: BAG</t>
  </si>
  <si>
    <t>Kosten koppeling per jaar: Burgerzaken</t>
  </si>
  <si>
    <t>Kosten koppeling per jaar: KVK</t>
  </si>
  <si>
    <t>Uurtarief</t>
  </si>
  <si>
    <t>Totaal</t>
  </si>
  <si>
    <t>Fictieve uren-afname</t>
  </si>
  <si>
    <t>Projectleider</t>
  </si>
  <si>
    <t>Consultant</t>
  </si>
  <si>
    <t>Toelichting</t>
  </si>
  <si>
    <t>Totaal opties</t>
  </si>
  <si>
    <t xml:space="preserve">Aantal </t>
  </si>
  <si>
    <t>Minimum uurtarief</t>
  </si>
  <si>
    <t xml:space="preserve">Prijs per jaar
</t>
  </si>
  <si>
    <t>Kosten  per jaar</t>
  </si>
  <si>
    <t>N.v.t.</t>
  </si>
  <si>
    <t>Handtekening tekenbevoegde</t>
  </si>
  <si>
    <t>&lt;handtekening + datum ondertekenen&gt;</t>
  </si>
  <si>
    <t>Implementatiekosten (technische implementatie en inrichting, migratie, inclusief scholing en opleiding). Dit bedrag dient minimaal € 50.000 te zijn.</t>
  </si>
  <si>
    <t>Realiseren of integreren koppeling met een oplossing voor het anonimiseren van documenten</t>
  </si>
  <si>
    <t>Kosten koppeling per jaar: Anonimiseren documenten</t>
  </si>
  <si>
    <t>Implementatie archiefmodule (inclusief scholing en opleiding, testen, migratie etc.)</t>
  </si>
  <si>
    <t>Totaal kosten per jaar</t>
  </si>
  <si>
    <r>
      <t>Trainer / opleider</t>
    </r>
    <r>
      <rPr>
        <sz val="12"/>
        <color rgb="FFFF0000"/>
        <rFont val="Corbel"/>
        <family val="2"/>
      </rPr>
      <t xml:space="preserve"> </t>
    </r>
  </si>
  <si>
    <t xml:space="preserve">Consultancy-uren
</t>
  </si>
  <si>
    <t>Totaal consultancy-uren</t>
  </si>
  <si>
    <t>Optioneel: realiseren koppeling Digitale handtekening (indien ''JA'' ingevuld bij wens D6, bent u verplicht hier het bedrag in te vullen)</t>
  </si>
  <si>
    <t>Kosten koppeling per jaar Digitale handtekening (x 10 jaar) (indien ''JA'' ingevuld bij wens D6, bent u verplicht hier het bedrag invullen)</t>
  </si>
  <si>
    <t>Maximum uurtarief</t>
  </si>
  <si>
    <t>Inschrijver verklaart zich bereid de werkzaamheden zoals omschreven in het Beschrijvend document (met de daarbij behorende Nota's van Inlichtingen) uit te willen voeren voor het in dit document opgenomen bedragen en tarieven in Euro’s, exclusief btw en inclusief alle bijkomende kosten, waarin inbegrepen de kosten voor onderhoud, doorontwikkeling, updates, upgrades, service en support conform de aangeboden ServiceLevelAgreement, exitplan. Alle aangeboden wensen dienen bij het totaalbedrag in te zitten (met uitzondering van de optie Digitale handtekening, deze moet apart worden afgeprijsd op het prijzenblad indien aangeboden). Alle tarieven dienen exclusief btw en inclusief eventuele heffingen en overige belastingen te worden ingevuld.</t>
  </si>
  <si>
    <t>Totale maximumprijs voor 10 jaar: inclusief mogelijke toekomstige af te nemen modules (10% extra) en opties (cel F3 E4 tabblad opties en consultancy).</t>
  </si>
  <si>
    <t>Vergelijkingsprijs voor overeenkomst looptijd 10 jaar (let op: het minimumbedrag is 1.000.000 euro ex btw. en het maximum 1.560.000 euro ex btw.)</t>
  </si>
  <si>
    <t xml:space="preserve">Cellen met een lichtblauwe kleur dienen verplicht ingevuld te worden op straffe van uitsluiting. </t>
  </si>
  <si>
    <t>Versie 2 Bijlage 5 Prijzenblad SaaS-Oplossing VTH</t>
  </si>
  <si>
    <t>Let op: dit gaat om uren die niet onder een van de andere posten valt in dit prijzenblad. Dus consultancyuren mogen niet in rekening worden gebracht bij implementatiekosten, opleidingskosten etc. Consultancy-uren worden ingezet op basis van een schriftelijk verzoek van Opdrachtgever. Er geldt dus geen afnameverplichting.
Let op: de in cel C10 t/m 12 ingevulde bedragen zijn de minimumbedragen, maar u kunt deze bedragen wel vrij aanpassen rekening houden met de minimum uurtarieven en maximum.</t>
  </si>
  <si>
    <t>Opties (optioneel aan te bieden door Inschrijver en optioneel af te nemen door Opdrachtgever). 
Deze opties tellen niet mee voor het totaalbedrag in cel F1 van tabblad ''Totaal''.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</si>
</sst>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quot;€&quot;\ #,##0.00"/>
  </numFmts>
  <fonts count="18" x14ac:knownFonts="1">
    <font>
      <sz val="11"/>
      <color theme="1"/>
      <name val="Calibri"/>
      <family val="2"/>
      <scheme val="minor"/>
    </font>
    <font>
      <sz val="11"/>
      <color theme="1"/>
      <name val="Calibri"/>
      <family val="2"/>
      <scheme val="minor"/>
    </font>
    <font>
      <sz val="10"/>
      <color theme="1"/>
      <name val="Corbel"/>
      <family val="2"/>
    </font>
    <font>
      <b/>
      <sz val="11"/>
      <color theme="1"/>
      <name val="Corbel"/>
      <family val="2"/>
    </font>
    <font>
      <b/>
      <sz val="12"/>
      <color theme="1"/>
      <name val="Corbel"/>
      <family val="2"/>
    </font>
    <font>
      <sz val="10"/>
      <color rgb="FFFF0000"/>
      <name val="Corbel"/>
      <family val="2"/>
    </font>
    <font>
      <b/>
      <sz val="14"/>
      <color theme="1"/>
      <name val="Corbel"/>
      <family val="2"/>
    </font>
    <font>
      <b/>
      <sz val="14"/>
      <color theme="0"/>
      <name val="Corbel"/>
      <family val="2"/>
    </font>
    <font>
      <sz val="14"/>
      <color theme="0"/>
      <name val="Corbel"/>
      <family val="2"/>
    </font>
    <font>
      <sz val="12"/>
      <color theme="0"/>
      <name val="Corbel"/>
      <family val="2"/>
    </font>
    <font>
      <b/>
      <sz val="12"/>
      <color theme="0"/>
      <name val="Corbel"/>
      <family val="2"/>
    </font>
    <font>
      <b/>
      <sz val="12"/>
      <name val="Corbel"/>
      <family val="2"/>
    </font>
    <font>
      <sz val="12"/>
      <color theme="1"/>
      <name val="Corbel"/>
      <family val="2"/>
    </font>
    <font>
      <sz val="12"/>
      <name val="Corbel"/>
      <family val="2"/>
    </font>
    <font>
      <sz val="12"/>
      <color rgb="FFFF0000"/>
      <name val="Corbel"/>
      <family val="2"/>
    </font>
    <font>
      <b/>
      <sz val="18"/>
      <name val="Corbel"/>
      <family val="2"/>
    </font>
    <font>
      <sz val="18"/>
      <name val="Corbel"/>
      <family val="2"/>
    </font>
    <font>
      <sz val="14"/>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bgColor rgb="FFC5E0B3"/>
      </patternFill>
    </fill>
    <fill>
      <patternFill patternType="solid">
        <fgColor theme="0"/>
        <bgColor rgb="FFE2EFD9"/>
      </patternFill>
    </fill>
    <fill>
      <patternFill patternType="solid">
        <fgColor rgb="FFFFC000"/>
        <bgColor rgb="FFC5E0B3"/>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4" tint="0.79998168889431442"/>
        <bgColor rgb="FFC5E0B3"/>
      </patternFill>
    </fill>
    <fill>
      <patternFill patternType="solid">
        <fgColor rgb="FFD89612"/>
        <bgColor indexed="64"/>
      </patternFill>
    </fill>
    <fill>
      <patternFill patternType="solid">
        <fgColor rgb="FFAE9B28"/>
        <bgColor indexed="64"/>
      </patternFill>
    </fill>
    <fill>
      <patternFill patternType="solid">
        <fgColor rgb="FF420042"/>
        <bgColor indexed="64"/>
      </patternFill>
    </fill>
    <fill>
      <patternFill patternType="solid">
        <fgColor theme="2"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top/>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bottom style="thin">
        <color theme="0"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13" borderId="1" applyBorder="0" applyAlignment="0">
      <alignment horizontal="left" vertical="top"/>
    </xf>
    <xf numFmtId="0" fontId="6" fillId="14" borderId="19" applyBorder="0">
      <alignment horizontal="left" vertical="top"/>
    </xf>
    <xf numFmtId="0" fontId="8" fillId="15" borderId="15" applyFont="0" applyBorder="0" applyAlignment="0">
      <alignment horizontal="left" vertical="top"/>
    </xf>
  </cellStyleXfs>
  <cellXfs count="113">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15" borderId="0" xfId="5" applyFont="1" applyBorder="1" applyAlignment="1">
      <alignment horizontal="left" vertical="top"/>
    </xf>
    <xf numFmtId="164" fontId="4" fillId="2" borderId="15" xfId="0" applyNumberFormat="1" applyFont="1" applyFill="1" applyBorder="1" applyAlignment="1">
      <alignment horizontal="left" vertical="top"/>
    </xf>
    <xf numFmtId="164" fontId="4" fillId="11" borderId="2" xfId="0" applyNumberFormat="1" applyFont="1" applyFill="1" applyBorder="1" applyAlignment="1">
      <alignment horizontal="left" vertical="top"/>
    </xf>
    <xf numFmtId="0" fontId="5" fillId="0" borderId="0" xfId="0" applyFont="1" applyAlignment="1">
      <alignment horizontal="left" vertical="top" wrapText="1"/>
    </xf>
    <xf numFmtId="0" fontId="12" fillId="0" borderId="0" xfId="0" applyFont="1" applyAlignment="1">
      <alignment horizontal="left" vertical="top"/>
    </xf>
    <xf numFmtId="44" fontId="12" fillId="4" borderId="1" xfId="0" applyNumberFormat="1" applyFont="1" applyFill="1" applyBorder="1" applyAlignment="1" applyProtection="1">
      <alignment horizontal="left" vertical="top"/>
      <protection locked="0"/>
    </xf>
    <xf numFmtId="44" fontId="12" fillId="9" borderId="1" xfId="0" applyNumberFormat="1" applyFont="1" applyFill="1" applyBorder="1" applyAlignment="1" applyProtection="1">
      <alignment horizontal="left" vertical="top"/>
      <protection locked="0"/>
    </xf>
    <xf numFmtId="0" fontId="4" fillId="9" borderId="1" xfId="0" applyFont="1" applyFill="1" applyBorder="1" applyAlignment="1">
      <alignment horizontal="left" vertical="top"/>
    </xf>
    <xf numFmtId="0" fontId="4" fillId="9" borderId="1" xfId="0" applyFont="1" applyFill="1" applyBorder="1" applyAlignment="1">
      <alignment horizontal="left" vertical="top" wrapText="1"/>
    </xf>
    <xf numFmtId="0" fontId="12" fillId="0" borderId="14" xfId="0" applyFont="1" applyBorder="1" applyAlignment="1">
      <alignment horizontal="left" vertical="top"/>
    </xf>
    <xf numFmtId="3" fontId="13" fillId="0" borderId="8" xfId="0" applyNumberFormat="1" applyFont="1" applyBorder="1" applyAlignment="1">
      <alignment horizontal="left" vertical="top"/>
    </xf>
    <xf numFmtId="164" fontId="12" fillId="10" borderId="10" xfId="0" applyNumberFormat="1" applyFont="1" applyFill="1" applyBorder="1" applyAlignment="1">
      <alignment horizontal="left" vertical="top"/>
    </xf>
    <xf numFmtId="0" fontId="12" fillId="0" borderId="1" xfId="0" applyFont="1" applyBorder="1" applyAlignment="1">
      <alignment horizontal="left" vertical="top"/>
    </xf>
    <xf numFmtId="3" fontId="13" fillId="0" borderId="1" xfId="0" applyNumberFormat="1" applyFont="1" applyBorder="1" applyAlignment="1">
      <alignment horizontal="left" vertical="top"/>
    </xf>
    <xf numFmtId="0" fontId="12" fillId="0" borderId="14" xfId="0" applyFont="1" applyBorder="1" applyAlignment="1">
      <alignment horizontal="left" vertical="top" wrapText="1"/>
    </xf>
    <xf numFmtId="164" fontId="12" fillId="10" borderId="9" xfId="0" applyNumberFormat="1" applyFont="1" applyFill="1" applyBorder="1" applyAlignment="1">
      <alignment horizontal="left" vertical="top"/>
    </xf>
    <xf numFmtId="0" fontId="12" fillId="0" borderId="1" xfId="0" applyFont="1" applyBorder="1" applyAlignment="1">
      <alignment horizontal="left" vertical="top" wrapText="1"/>
    </xf>
    <xf numFmtId="164" fontId="12" fillId="10" borderId="20" xfId="0" applyNumberFormat="1" applyFont="1" applyFill="1" applyBorder="1" applyAlignment="1">
      <alignment horizontal="left" vertical="top"/>
    </xf>
    <xf numFmtId="0" fontId="12" fillId="0" borderId="0" xfId="0" applyFont="1" applyAlignment="1">
      <alignment horizontal="left" vertical="top" wrapText="1"/>
    </xf>
    <xf numFmtId="0" fontId="17" fillId="0" borderId="0" xfId="0" applyFont="1"/>
    <xf numFmtId="0" fontId="15" fillId="0" borderId="0" xfId="0" applyFont="1" applyAlignment="1" applyProtection="1">
      <alignment horizontal="left" vertical="top"/>
    </xf>
    <xf numFmtId="0" fontId="16" fillId="0" borderId="0" xfId="0" applyFont="1" applyAlignment="1" applyProtection="1">
      <alignment horizontal="left" vertical="top"/>
    </xf>
    <xf numFmtId="164" fontId="16" fillId="0" borderId="0" xfId="0" applyNumberFormat="1" applyFont="1" applyAlignment="1" applyProtection="1">
      <alignment horizontal="left" vertical="top"/>
    </xf>
    <xf numFmtId="0" fontId="2" fillId="0" borderId="0" xfId="0" applyFont="1" applyAlignment="1" applyProtection="1">
      <alignment horizontal="left" vertical="top"/>
    </xf>
    <xf numFmtId="0" fontId="2" fillId="0" borderId="0" xfId="0" applyFont="1" applyAlignment="1" applyProtection="1">
      <alignment horizontal="left" vertical="top" wrapText="1"/>
    </xf>
    <xf numFmtId="164" fontId="2" fillId="0" borderId="0" xfId="0" applyNumberFormat="1" applyFont="1" applyAlignment="1" applyProtection="1">
      <alignment horizontal="left" vertical="top"/>
    </xf>
    <xf numFmtId="0" fontId="9" fillId="15" borderId="0" xfId="5" applyFont="1" applyBorder="1" applyAlignment="1" applyProtection="1">
      <alignment horizontal="left" vertical="top"/>
    </xf>
    <xf numFmtId="0" fontId="13" fillId="0" borderId="0" xfId="0" applyFont="1" applyAlignment="1" applyProtection="1">
      <alignment horizontal="left" vertical="top"/>
    </xf>
    <xf numFmtId="0" fontId="12" fillId="0" borderId="0" xfId="0" applyFont="1" applyAlignment="1" applyProtection="1">
      <alignment horizontal="left" vertical="top"/>
    </xf>
    <xf numFmtId="164" fontId="12" fillId="0" borderId="0" xfId="0" applyNumberFormat="1" applyFont="1" applyAlignment="1" applyProtection="1">
      <alignment horizontal="left" vertical="top"/>
    </xf>
    <xf numFmtId="3" fontId="2" fillId="0" borderId="0" xfId="0" applyNumberFormat="1" applyFont="1" applyAlignment="1" applyProtection="1">
      <alignment horizontal="left" vertical="top"/>
    </xf>
    <xf numFmtId="3" fontId="11" fillId="7" borderId="6" xfId="0" applyNumberFormat="1" applyFont="1" applyFill="1" applyBorder="1" applyAlignment="1" applyProtection="1">
      <alignment horizontal="left" vertical="top"/>
    </xf>
    <xf numFmtId="44" fontId="12" fillId="0" borderId="0" xfId="0" applyNumberFormat="1" applyFont="1" applyAlignment="1" applyProtection="1">
      <alignment horizontal="left" vertical="top"/>
    </xf>
    <xf numFmtId="0" fontId="10" fillId="0" borderId="0" xfId="0" applyFont="1" applyAlignment="1" applyProtection="1">
      <alignment horizontal="left" vertical="top" wrapText="1"/>
    </xf>
    <xf numFmtId="44" fontId="12" fillId="2" borderId="0" xfId="2" applyFont="1" applyFill="1" applyBorder="1" applyAlignment="1" applyProtection="1">
      <alignment horizontal="left" vertical="top"/>
    </xf>
    <xf numFmtId="0" fontId="14" fillId="0" borderId="0" xfId="0" applyFont="1" applyAlignment="1" applyProtection="1">
      <alignment horizontal="left" vertical="top" wrapText="1"/>
    </xf>
    <xf numFmtId="0" fontId="5" fillId="0" borderId="0" xfId="0" applyFont="1" applyAlignment="1" applyProtection="1">
      <alignment horizontal="left" vertical="top"/>
    </xf>
    <xf numFmtId="0" fontId="8" fillId="15" borderId="0" xfId="5" applyFont="1" applyBorder="1" applyAlignment="1" applyProtection="1">
      <alignment horizontal="left" vertical="top"/>
    </xf>
    <xf numFmtId="0" fontId="7" fillId="0" borderId="0" xfId="0" applyFont="1" applyAlignment="1" applyProtection="1">
      <alignment horizontal="left" vertical="top"/>
    </xf>
    <xf numFmtId="0" fontId="17" fillId="0" borderId="0" xfId="0" applyFont="1" applyAlignment="1" applyProtection="1"/>
    <xf numFmtId="0" fontId="4" fillId="3" borderId="1" xfId="0" applyFont="1" applyFill="1" applyBorder="1" applyAlignment="1" applyProtection="1">
      <alignment horizontal="left" vertical="top"/>
    </xf>
    <xf numFmtId="0" fontId="4" fillId="0" borderId="0" xfId="0" applyFont="1" applyAlignment="1" applyProtection="1">
      <alignment horizontal="left" vertical="top"/>
    </xf>
    <xf numFmtId="0" fontId="0" fillId="0" borderId="0" xfId="0" applyAlignment="1" applyProtection="1"/>
    <xf numFmtId="0" fontId="12" fillId="0" borderId="0" xfId="0" applyFont="1" applyBorder="1" applyAlignment="1" applyProtection="1">
      <alignment horizontal="left" vertical="top"/>
    </xf>
    <xf numFmtId="0" fontId="4" fillId="0" borderId="11" xfId="0" applyFont="1" applyBorder="1" applyAlignment="1" applyProtection="1">
      <alignment horizontal="left" vertical="top"/>
    </xf>
    <xf numFmtId="44" fontId="12" fillId="5" borderId="2" xfId="0" applyNumberFormat="1" applyFont="1" applyFill="1" applyBorder="1" applyAlignment="1" applyProtection="1">
      <alignment horizontal="left" vertical="top"/>
    </xf>
    <xf numFmtId="0" fontId="17" fillId="0" borderId="0" xfId="0" applyFont="1" applyProtection="1"/>
    <xf numFmtId="0" fontId="4" fillId="3" borderId="1" xfId="0" applyFont="1" applyFill="1" applyBorder="1" applyAlignment="1" applyProtection="1">
      <alignment horizontal="left" vertical="top" wrapText="1"/>
    </xf>
    <xf numFmtId="0" fontId="0" fillId="0" borderId="0" xfId="0" applyProtection="1"/>
    <xf numFmtId="0" fontId="13" fillId="0" borderId="1" xfId="0" applyFont="1" applyBorder="1" applyAlignment="1" applyProtection="1">
      <alignment horizontal="left" vertical="top" wrapText="1"/>
    </xf>
    <xf numFmtId="0" fontId="12" fillId="0" borderId="1"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4" fillId="0" borderId="2" xfId="0" applyFont="1" applyBorder="1" applyAlignment="1" applyProtection="1">
      <alignment horizontal="left" vertical="top"/>
    </xf>
    <xf numFmtId="44" fontId="12" fillId="11" borderId="2" xfId="0" applyNumberFormat="1" applyFont="1" applyFill="1" applyBorder="1" applyAlignment="1" applyProtection="1">
      <alignment horizontal="left" vertical="top"/>
    </xf>
    <xf numFmtId="0" fontId="8" fillId="15" borderId="0" xfId="5" applyFont="1" applyBorder="1" applyAlignment="1" applyProtection="1">
      <alignment horizontal="left" vertical="top" wrapText="1"/>
    </xf>
    <xf numFmtId="0" fontId="9" fillId="15" borderId="0" xfId="5" applyFont="1" applyBorder="1" applyAlignment="1" applyProtection="1">
      <alignment horizontal="left" vertical="top" wrapText="1"/>
    </xf>
    <xf numFmtId="164" fontId="12" fillId="0" borderId="1" xfId="0" applyNumberFormat="1" applyFont="1" applyBorder="1" applyAlignment="1" applyProtection="1">
      <alignment horizontal="left" vertical="top"/>
    </xf>
    <xf numFmtId="0" fontId="13" fillId="6" borderId="6" xfId="0" applyFont="1" applyFill="1" applyBorder="1" applyAlignment="1" applyProtection="1">
      <alignment horizontal="left" vertical="top"/>
    </xf>
    <xf numFmtId="44" fontId="13" fillId="6" borderId="4" xfId="0" applyNumberFormat="1" applyFont="1" applyFill="1" applyBorder="1" applyAlignment="1" applyProtection="1">
      <alignment horizontal="left" vertical="top"/>
    </xf>
    <xf numFmtId="164" fontId="12" fillId="0" borderId="20" xfId="0" applyNumberFormat="1" applyFont="1" applyBorder="1" applyAlignment="1" applyProtection="1">
      <alignment horizontal="left" vertical="top"/>
    </xf>
    <xf numFmtId="0" fontId="13" fillId="6" borderId="18" xfId="0" applyFont="1" applyFill="1" applyBorder="1" applyAlignment="1" applyProtection="1">
      <alignment horizontal="left" vertical="top"/>
    </xf>
    <xf numFmtId="44" fontId="13" fillId="6" borderId="23" xfId="0" applyNumberFormat="1" applyFont="1" applyFill="1" applyBorder="1" applyAlignment="1" applyProtection="1">
      <alignment horizontal="left" vertical="top"/>
    </xf>
    <xf numFmtId="0" fontId="12" fillId="0" borderId="0" xfId="0" applyFont="1" applyFill="1" applyAlignment="1" applyProtection="1">
      <alignment horizontal="left" vertical="top"/>
    </xf>
    <xf numFmtId="0" fontId="13" fillId="6" borderId="1" xfId="0" applyFont="1" applyFill="1" applyBorder="1" applyAlignment="1" applyProtection="1">
      <alignment horizontal="left" vertical="top"/>
    </xf>
    <xf numFmtId="44" fontId="13" fillId="6" borderId="1" xfId="0" applyNumberFormat="1" applyFont="1" applyFill="1" applyBorder="1" applyAlignment="1" applyProtection="1">
      <alignment horizontal="left" vertical="top"/>
    </xf>
    <xf numFmtId="44" fontId="13" fillId="6" borderId="0" xfId="0" applyNumberFormat="1" applyFont="1" applyFill="1" applyBorder="1" applyAlignment="1" applyProtection="1">
      <alignment horizontal="left" vertical="top"/>
    </xf>
    <xf numFmtId="164" fontId="11" fillId="6" borderId="2" xfId="0" quotePrefix="1" applyNumberFormat="1" applyFont="1" applyFill="1" applyBorder="1" applyAlignment="1" applyProtection="1">
      <alignment horizontal="left" vertical="top"/>
    </xf>
    <xf numFmtId="164" fontId="11" fillId="8" borderId="12" xfId="0" applyNumberFormat="1" applyFont="1" applyFill="1" applyBorder="1" applyAlignment="1" applyProtection="1">
      <alignment horizontal="left" vertical="top"/>
    </xf>
    <xf numFmtId="44" fontId="12" fillId="2" borderId="1" xfId="0" applyNumberFormat="1" applyFont="1" applyFill="1" applyBorder="1" applyAlignment="1" applyProtection="1">
      <alignment horizontal="left" vertical="top"/>
    </xf>
    <xf numFmtId="164" fontId="13" fillId="12" borderId="5" xfId="0" applyNumberFormat="1" applyFont="1" applyFill="1" applyBorder="1" applyAlignment="1" applyProtection="1">
      <alignment horizontal="left" vertical="top"/>
      <protection locked="0"/>
    </xf>
    <xf numFmtId="164" fontId="13" fillId="12" borderId="22" xfId="0" applyNumberFormat="1" applyFont="1" applyFill="1" applyBorder="1" applyAlignment="1" applyProtection="1">
      <alignment horizontal="left" vertical="top"/>
      <protection locked="0"/>
    </xf>
    <xf numFmtId="164" fontId="13" fillId="12" borderId="1" xfId="0" applyNumberFormat="1" applyFont="1" applyFill="1" applyBorder="1" applyAlignment="1" applyProtection="1">
      <alignment horizontal="left" vertical="top"/>
      <protection locked="0"/>
    </xf>
    <xf numFmtId="164" fontId="12" fillId="4" borderId="10" xfId="0" applyNumberFormat="1" applyFont="1" applyFill="1" applyBorder="1" applyAlignment="1" applyProtection="1">
      <alignment horizontal="left" vertical="top"/>
      <protection locked="0"/>
    </xf>
    <xf numFmtId="164" fontId="12" fillId="4" borderId="9" xfId="0" applyNumberFormat="1" applyFont="1" applyFill="1" applyBorder="1" applyAlignment="1" applyProtection="1">
      <alignment horizontal="left" vertical="top"/>
      <protection locked="0"/>
    </xf>
    <xf numFmtId="164" fontId="12" fillId="4" borderId="20" xfId="0" applyNumberFormat="1" applyFont="1" applyFill="1" applyBorder="1" applyAlignment="1" applyProtection="1">
      <alignment horizontal="left" vertical="top"/>
      <protection locked="0"/>
    </xf>
    <xf numFmtId="0" fontId="12" fillId="0" borderId="13"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0" xfId="0" applyFont="1" applyAlignment="1" applyProtection="1">
      <alignment horizontal="left" vertical="top" wrapText="1"/>
    </xf>
    <xf numFmtId="0" fontId="12" fillId="4" borderId="5" xfId="0" applyFont="1" applyFill="1" applyBorder="1" applyAlignment="1" applyProtection="1">
      <alignment horizontal="left" vertical="top"/>
      <protection locked="0"/>
    </xf>
    <xf numFmtId="0" fontId="12" fillId="4" borderId="6" xfId="0" applyFont="1" applyFill="1" applyBorder="1" applyAlignment="1" applyProtection="1">
      <alignment horizontal="left" vertical="top"/>
      <protection locked="0"/>
    </xf>
    <xf numFmtId="0" fontId="15" fillId="0" borderId="0" xfId="0" applyFont="1" applyAlignment="1" applyProtection="1">
      <alignment horizontal="left" vertical="top"/>
    </xf>
    <xf numFmtId="0" fontId="12" fillId="0" borderId="15" xfId="0" applyFont="1" applyBorder="1" applyAlignment="1" applyProtection="1">
      <alignment horizontal="left" vertical="top"/>
    </xf>
    <xf numFmtId="0" fontId="12" fillId="0" borderId="3" xfId="0" applyFont="1" applyBorder="1" applyAlignment="1" applyProtection="1">
      <alignment horizontal="left" vertical="top"/>
    </xf>
    <xf numFmtId="0" fontId="4" fillId="3" borderId="15"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13" fillId="0" borderId="15" xfId="0" applyFont="1" applyBorder="1" applyAlignment="1" applyProtection="1">
      <alignment horizontal="left" vertical="top"/>
    </xf>
    <xf numFmtId="0" fontId="13" fillId="0" borderId="3" xfId="0" applyFont="1" applyBorder="1" applyAlignment="1" applyProtection="1">
      <alignment horizontal="left" vertical="top"/>
    </xf>
    <xf numFmtId="0" fontId="4" fillId="0" borderId="0" xfId="0" applyFont="1" applyFill="1" applyAlignment="1" applyProtection="1">
      <alignment horizontal="left" vertical="top" wrapText="1"/>
    </xf>
    <xf numFmtId="0" fontId="13" fillId="6" borderId="1" xfId="0" applyFont="1" applyFill="1" applyBorder="1" applyAlignment="1" applyProtection="1">
      <alignment horizontal="left" vertical="top" wrapText="1"/>
    </xf>
    <xf numFmtId="0" fontId="13" fillId="6" borderId="5" xfId="0" applyFont="1" applyFill="1" applyBorder="1" applyAlignment="1" applyProtection="1">
      <alignment horizontal="left" vertical="top" wrapText="1"/>
    </xf>
    <xf numFmtId="0" fontId="13" fillId="6" borderId="6" xfId="0" applyFont="1" applyFill="1" applyBorder="1" applyAlignment="1" applyProtection="1">
      <alignment horizontal="left" vertical="top" wrapText="1"/>
    </xf>
    <xf numFmtId="0" fontId="8" fillId="15" borderId="7" xfId="5" applyFont="1" applyBorder="1" applyAlignment="1" applyProtection="1">
      <alignment horizontal="left" vertical="top" wrapText="1"/>
    </xf>
    <xf numFmtId="0" fontId="13" fillId="16" borderId="0" xfId="5" applyFont="1" applyFill="1" applyBorder="1" applyAlignment="1" applyProtection="1">
      <alignment horizontal="left" vertical="top" wrapText="1"/>
    </xf>
    <xf numFmtId="0" fontId="4" fillId="3" borderId="15" xfId="0" applyFont="1" applyFill="1" applyBorder="1" applyAlignment="1" applyProtection="1">
      <alignment horizontal="center" vertical="top" wrapText="1"/>
    </xf>
    <xf numFmtId="0" fontId="4" fillId="3" borderId="17" xfId="0" applyFont="1" applyFill="1" applyBorder="1" applyAlignment="1" applyProtection="1">
      <alignment horizontal="center" vertical="top" wrapText="1"/>
    </xf>
    <xf numFmtId="0" fontId="4" fillId="3" borderId="3" xfId="0" applyFont="1" applyFill="1" applyBorder="1" applyAlignment="1" applyProtection="1">
      <alignment horizontal="center" vertical="top" wrapText="1"/>
    </xf>
    <xf numFmtId="0" fontId="14" fillId="0" borderId="0" xfId="0" applyFont="1" applyBorder="1" applyAlignment="1" applyProtection="1">
      <alignment horizontal="left" vertical="top" wrapText="1"/>
    </xf>
    <xf numFmtId="0" fontId="12" fillId="0" borderId="1" xfId="0" applyFont="1" applyBorder="1" applyAlignment="1" applyProtection="1">
      <alignment horizontal="left" vertical="top" wrapText="1"/>
    </xf>
    <xf numFmtId="0" fontId="13" fillId="0" borderId="15" xfId="0" applyFont="1" applyBorder="1" applyAlignment="1" applyProtection="1">
      <alignment horizontal="left" vertical="top" wrapText="1"/>
    </xf>
    <xf numFmtId="0" fontId="13" fillId="0" borderId="17"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3" fillId="6" borderId="22" xfId="0" applyFont="1" applyFill="1" applyBorder="1" applyAlignment="1" applyProtection="1">
      <alignment horizontal="left" vertical="top" wrapText="1"/>
    </xf>
    <xf numFmtId="0" fontId="13" fillId="6" borderId="18" xfId="0" applyFont="1" applyFill="1" applyBorder="1" applyAlignment="1" applyProtection="1">
      <alignment horizontal="left" vertical="top" wrapText="1"/>
    </xf>
    <xf numFmtId="164" fontId="11" fillId="6" borderId="5" xfId="0" applyNumberFormat="1" applyFont="1" applyFill="1" applyBorder="1" applyAlignment="1">
      <alignment horizontal="right" indent="3"/>
    </xf>
    <xf numFmtId="164" fontId="11" fillId="6" borderId="21" xfId="0" applyNumberFormat="1" applyFont="1" applyFill="1" applyBorder="1" applyAlignment="1">
      <alignment horizontal="right" indent="3"/>
    </xf>
    <xf numFmtId="0" fontId="10" fillId="15" borderId="0" xfId="5" applyFont="1" applyBorder="1" applyAlignment="1">
      <alignment horizontal="left" vertical="top" wrapText="1"/>
    </xf>
    <xf numFmtId="0" fontId="10" fillId="15" borderId="16" xfId="5" applyFont="1" applyBorder="1" applyAlignment="1">
      <alignment horizontal="left" vertical="top" wrapText="1"/>
    </xf>
    <xf numFmtId="0" fontId="10" fillId="14" borderId="0" xfId="4" applyFont="1" applyBorder="1" applyAlignment="1">
      <alignment horizontal="left" vertical="top" wrapText="1"/>
    </xf>
    <xf numFmtId="0" fontId="10" fillId="14" borderId="16" xfId="4" applyFont="1" applyBorder="1" applyAlignment="1">
      <alignment horizontal="left" vertical="top" wrapText="1"/>
    </xf>
    <xf numFmtId="0" fontId="8" fillId="15" borderId="24" xfId="5" applyFont="1" applyBorder="1" applyAlignment="1" applyProtection="1">
      <alignment horizontal="left" vertical="top" wrapText="1"/>
    </xf>
  </cellXfs>
  <cellStyles count="6">
    <cellStyle name="Komma 2" xfId="1" xr:uid="{90E83B1A-0D5F-4B54-939D-C662BB316B0D}"/>
    <cellStyle name="Standaard" xfId="0" builtinId="0"/>
    <cellStyle name="Stijl 1" xfId="3" xr:uid="{92E30F28-27CF-4434-97DA-48ED28124614}"/>
    <cellStyle name="Stijl 2" xfId="5" xr:uid="{42D9FF21-44F6-4CA7-B592-6D4BA13C33D2}"/>
    <cellStyle name="Stijl 3" xfId="4" xr:uid="{0C6686BD-F92A-493B-8762-81B72341A067}"/>
    <cellStyle name="Valuta" xfId="2" builtinId="4"/>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D89612"/>
      <color rgb="FF4714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1FCA2-3023-44E8-A886-3CA18C04E12B}">
  <dimension ref="A1:P41"/>
  <sheetViews>
    <sheetView showGridLines="0" zoomScale="110" zoomScaleNormal="110" workbookViewId="0">
      <selection activeCell="A7" sqref="A7"/>
    </sheetView>
  </sheetViews>
  <sheetFormatPr defaultColWidth="8.85546875" defaultRowHeight="12.75" x14ac:dyDescent="0.25"/>
  <cols>
    <col min="1" max="1" width="42" style="26" customWidth="1"/>
    <col min="2" max="2" width="35.85546875" style="26" customWidth="1"/>
    <col min="3" max="3" width="20.42578125" style="26" customWidth="1"/>
    <col min="4" max="4" width="34.28515625" style="26" customWidth="1"/>
    <col min="5" max="5" width="10.28515625" style="26" customWidth="1"/>
    <col min="6" max="6" width="16.140625" style="26" customWidth="1"/>
    <col min="7" max="8" width="21.85546875" style="26" customWidth="1"/>
    <col min="9" max="9" width="16.28515625" style="26" customWidth="1"/>
    <col min="10" max="15" width="15.7109375" style="26" customWidth="1"/>
    <col min="16" max="17" width="20.140625" style="26" customWidth="1"/>
    <col min="18" max="16384" width="8.85546875" style="26"/>
  </cols>
  <sheetData>
    <row r="1" spans="1:16" s="24" customFormat="1" ht="23.25" x14ac:dyDescent="0.25">
      <c r="A1" s="83" t="s">
        <v>49</v>
      </c>
      <c r="B1" s="83"/>
      <c r="C1" s="83"/>
      <c r="D1" s="83"/>
      <c r="E1" s="83"/>
      <c r="F1" s="23"/>
      <c r="G1" s="23"/>
      <c r="H1" s="23"/>
      <c r="P1" s="25"/>
    </row>
    <row r="2" spans="1:16" ht="21.75" customHeight="1" x14ac:dyDescent="0.25">
      <c r="A2" s="26" t="s">
        <v>48</v>
      </c>
      <c r="B2" s="27"/>
      <c r="D2" s="28"/>
      <c r="P2" s="28"/>
    </row>
    <row r="3" spans="1:16" s="31" customFormat="1" ht="15.75" x14ac:dyDescent="0.25">
      <c r="A3" s="29" t="s">
        <v>0</v>
      </c>
      <c r="B3" s="81" t="s">
        <v>1</v>
      </c>
      <c r="C3" s="82"/>
      <c r="D3" s="30"/>
      <c r="E3" s="30"/>
      <c r="F3" s="30"/>
      <c r="G3" s="30"/>
      <c r="H3" s="30"/>
      <c r="P3" s="32"/>
    </row>
    <row r="4" spans="1:16" s="31" customFormat="1" ht="62.25" customHeight="1" x14ac:dyDescent="0.25">
      <c r="A4" s="29" t="s">
        <v>32</v>
      </c>
      <c r="B4" s="81" t="s">
        <v>33</v>
      </c>
      <c r="C4" s="82"/>
      <c r="D4" s="30"/>
      <c r="E4" s="30"/>
      <c r="F4" s="30"/>
      <c r="G4" s="30"/>
      <c r="H4" s="30"/>
      <c r="P4" s="32"/>
    </row>
    <row r="5" spans="1:16" x14ac:dyDescent="0.25">
      <c r="B5" s="27"/>
      <c r="C5" s="33"/>
      <c r="D5" s="28"/>
      <c r="P5" s="28"/>
    </row>
    <row r="6" spans="1:16" ht="145.5" customHeight="1" x14ac:dyDescent="0.25">
      <c r="A6" s="80" t="s">
        <v>45</v>
      </c>
      <c r="B6" s="80"/>
      <c r="C6" s="80"/>
      <c r="P6" s="28"/>
    </row>
    <row r="7" spans="1:16" x14ac:dyDescent="0.25">
      <c r="B7" s="27"/>
      <c r="P7" s="28"/>
    </row>
    <row r="8" spans="1:16" s="31" customFormat="1" ht="15.75" x14ac:dyDescent="0.25">
      <c r="A8" s="29" t="s">
        <v>2</v>
      </c>
      <c r="B8" s="29"/>
      <c r="C8" s="34">
        <v>61003</v>
      </c>
      <c r="D8" s="32"/>
      <c r="P8" s="32"/>
    </row>
    <row r="9" spans="1:16" s="31" customFormat="1" ht="15.75" x14ac:dyDescent="0.25">
      <c r="A9" s="29" t="s">
        <v>3</v>
      </c>
      <c r="B9" s="29"/>
      <c r="C9" s="34">
        <v>112</v>
      </c>
      <c r="D9" s="32"/>
      <c r="P9" s="32"/>
    </row>
    <row r="10" spans="1:16" x14ac:dyDescent="0.25">
      <c r="A10" s="28"/>
      <c r="B10" s="28"/>
      <c r="C10" s="28"/>
      <c r="D10" s="28"/>
      <c r="P10" s="28"/>
    </row>
    <row r="11" spans="1:16" s="31" customFormat="1" ht="48" customHeight="1" x14ac:dyDescent="0.25">
      <c r="A11" s="35"/>
      <c r="B11" s="26"/>
      <c r="C11" s="26"/>
      <c r="D11" s="26"/>
      <c r="K11" s="36"/>
      <c r="L11" s="36"/>
      <c r="M11" s="36"/>
      <c r="N11" s="36"/>
      <c r="O11" s="36"/>
    </row>
    <row r="12" spans="1:16" s="31" customFormat="1" ht="15" customHeight="1" x14ac:dyDescent="0.25">
      <c r="A12" s="35"/>
      <c r="B12" s="26"/>
      <c r="C12" s="26"/>
      <c r="D12" s="26"/>
      <c r="K12" s="35"/>
      <c r="L12" s="35"/>
      <c r="M12" s="35"/>
      <c r="N12" s="35"/>
      <c r="O12" s="35"/>
    </row>
    <row r="13" spans="1:16" s="31" customFormat="1" ht="50.25" customHeight="1" x14ac:dyDescent="0.25">
      <c r="A13" s="35"/>
      <c r="B13" s="26"/>
      <c r="C13" s="26"/>
      <c r="D13" s="26"/>
      <c r="K13" s="35"/>
      <c r="L13" s="35"/>
      <c r="M13" s="35"/>
      <c r="N13" s="35"/>
      <c r="O13" s="35"/>
    </row>
    <row r="14" spans="1:16" s="31" customFormat="1" ht="54" customHeight="1" x14ac:dyDescent="0.25">
      <c r="A14" s="35"/>
      <c r="B14" s="26"/>
      <c r="C14" s="26"/>
      <c r="D14" s="26"/>
      <c r="K14" s="37"/>
      <c r="L14" s="37"/>
      <c r="M14" s="37"/>
      <c r="N14" s="37"/>
      <c r="O14" s="37"/>
    </row>
    <row r="15" spans="1:16" s="31" customFormat="1" ht="18.75" customHeight="1" x14ac:dyDescent="0.25">
      <c r="A15" s="35"/>
      <c r="B15" s="26"/>
      <c r="C15" s="26"/>
      <c r="D15" s="26"/>
      <c r="K15" s="37"/>
      <c r="L15" s="37"/>
      <c r="M15" s="37"/>
      <c r="N15" s="37"/>
      <c r="O15" s="37"/>
    </row>
    <row r="16" spans="1:16" s="31" customFormat="1" ht="17.25" customHeight="1" x14ac:dyDescent="0.25">
      <c r="A16" s="35"/>
      <c r="B16" s="26"/>
      <c r="C16" s="26"/>
      <c r="D16" s="26"/>
      <c r="K16" s="37"/>
      <c r="L16" s="37"/>
      <c r="M16" s="37"/>
      <c r="N16" s="37"/>
      <c r="O16" s="37"/>
    </row>
    <row r="17" spans="1:15" s="31" customFormat="1" ht="17.25" customHeight="1" x14ac:dyDescent="0.25">
      <c r="A17" s="35"/>
      <c r="B17" s="26"/>
      <c r="C17" s="26"/>
      <c r="D17" s="26"/>
      <c r="K17" s="37"/>
      <c r="L17" s="37"/>
      <c r="M17" s="37"/>
      <c r="N17" s="37"/>
      <c r="O17" s="37"/>
    </row>
    <row r="18" spans="1:15" s="31" customFormat="1" ht="36.75" customHeight="1" x14ac:dyDescent="0.25">
      <c r="A18" s="35"/>
      <c r="B18" s="26"/>
      <c r="C18" s="26"/>
      <c r="D18" s="26"/>
      <c r="K18" s="37"/>
      <c r="L18" s="37"/>
      <c r="M18" s="37"/>
      <c r="N18" s="37"/>
      <c r="O18" s="37"/>
    </row>
    <row r="19" spans="1:15" s="31" customFormat="1" ht="15.75" x14ac:dyDescent="0.25">
      <c r="B19" s="26"/>
      <c r="C19" s="26"/>
      <c r="D19" s="26"/>
      <c r="K19" s="35"/>
      <c r="L19" s="35"/>
      <c r="M19" s="35"/>
      <c r="N19" s="35"/>
      <c r="O19" s="35"/>
    </row>
    <row r="36" spans="2:11" s="31" customFormat="1" ht="15.75" x14ac:dyDescent="0.25"/>
    <row r="37" spans="2:11" s="31" customFormat="1" ht="60.75" customHeight="1" x14ac:dyDescent="0.25">
      <c r="G37" s="78"/>
      <c r="H37" s="79"/>
      <c r="I37" s="80"/>
      <c r="J37" s="80"/>
      <c r="K37" s="80"/>
    </row>
    <row r="38" spans="2:11" s="31" customFormat="1" ht="75.75" customHeight="1" x14ac:dyDescent="0.25">
      <c r="G38" s="38"/>
      <c r="H38" s="38"/>
    </row>
    <row r="41" spans="2:11" x14ac:dyDescent="0.25">
      <c r="B41" s="39"/>
    </row>
  </sheetData>
  <sheetProtection algorithmName="SHA-512" hashValue="PBF8F6k8Hv+L4Jz5zGw6/OBeKuNPtgFxBLRB7nLfHb1YYXeEb/3G9ALa3Wt6jGli4qZTVWF95z7irLNhaPkNSw==" saltValue="vEa7GT1AUoEixa2R4W/ZPA==" spinCount="100000" sheet="1" objects="1" scenarios="1"/>
  <mergeCells count="5">
    <mergeCell ref="G37:K37"/>
    <mergeCell ref="B3:C3"/>
    <mergeCell ref="A1:E1"/>
    <mergeCell ref="B4:C4"/>
    <mergeCell ref="A6:C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FEE2-B0C8-4F05-B7D3-11C46133243E}">
  <dimension ref="A1:D10"/>
  <sheetViews>
    <sheetView workbookViewId="0">
      <selection activeCell="A8" sqref="A8:B8"/>
    </sheetView>
  </sheetViews>
  <sheetFormatPr defaultRowHeight="15" x14ac:dyDescent="0.25"/>
  <cols>
    <col min="1" max="1" width="9.140625" style="45"/>
    <col min="2" max="2" width="135.140625" style="45" customWidth="1"/>
    <col min="3" max="3" width="48.85546875" style="45" customWidth="1"/>
    <col min="4" max="16384" width="9.140625" style="45"/>
  </cols>
  <sheetData>
    <row r="1" spans="1:4" s="42" customFormat="1" ht="18.75" x14ac:dyDescent="0.3">
      <c r="A1" s="40" t="s">
        <v>4</v>
      </c>
      <c r="B1" s="40"/>
      <c r="C1" s="40"/>
      <c r="D1" s="41"/>
    </row>
    <row r="2" spans="1:4" ht="15.75" x14ac:dyDescent="0.25">
      <c r="A2" s="86" t="s">
        <v>5</v>
      </c>
      <c r="B2" s="87"/>
      <c r="C2" s="43" t="s">
        <v>6</v>
      </c>
      <c r="D2" s="44"/>
    </row>
    <row r="3" spans="1:4" ht="15.75" x14ac:dyDescent="0.25">
      <c r="A3" s="88" t="s">
        <v>34</v>
      </c>
      <c r="B3" s="89"/>
      <c r="C3" s="8">
        <v>50000</v>
      </c>
      <c r="D3" s="35"/>
    </row>
    <row r="4" spans="1:4" ht="15.75" x14ac:dyDescent="0.25">
      <c r="A4" s="84" t="s">
        <v>37</v>
      </c>
      <c r="B4" s="85"/>
      <c r="C4" s="8">
        <v>0</v>
      </c>
      <c r="D4" s="35"/>
    </row>
    <row r="5" spans="1:4" ht="15.75" x14ac:dyDescent="0.25">
      <c r="A5" s="84" t="s">
        <v>7</v>
      </c>
      <c r="B5" s="85"/>
      <c r="C5" s="8">
        <v>0</v>
      </c>
      <c r="D5" s="35"/>
    </row>
    <row r="6" spans="1:4" ht="15.75" x14ac:dyDescent="0.25">
      <c r="A6" s="84" t="s">
        <v>8</v>
      </c>
      <c r="B6" s="85"/>
      <c r="C6" s="8">
        <v>0</v>
      </c>
      <c r="D6" s="35"/>
    </row>
    <row r="7" spans="1:4" ht="15.75" x14ac:dyDescent="0.25">
      <c r="A7" s="84" t="s">
        <v>9</v>
      </c>
      <c r="B7" s="85"/>
      <c r="C7" s="8">
        <v>0</v>
      </c>
      <c r="D7" s="35"/>
    </row>
    <row r="8" spans="1:4" ht="28.5" customHeight="1" x14ac:dyDescent="0.25">
      <c r="A8" s="84" t="s">
        <v>35</v>
      </c>
      <c r="B8" s="85"/>
      <c r="C8" s="8">
        <v>0</v>
      </c>
      <c r="D8" s="35"/>
    </row>
    <row r="9" spans="1:4" ht="21" customHeight="1" thickBot="1" x14ac:dyDescent="0.3">
      <c r="A9" s="46"/>
      <c r="B9" s="46"/>
      <c r="C9" s="46"/>
      <c r="D9" s="35"/>
    </row>
    <row r="10" spans="1:4" ht="16.5" thickBot="1" x14ac:dyDescent="0.3">
      <c r="A10" s="31"/>
      <c r="B10" s="47" t="s">
        <v>10</v>
      </c>
      <c r="C10" s="48">
        <f>SUM(C3:C8)</f>
        <v>50000</v>
      </c>
      <c r="D10" s="35"/>
    </row>
  </sheetData>
  <sheetProtection algorithmName="SHA-512" hashValue="M7hWtT0lYJfgkkxN84I5UYG8MYm2i6OG2eHGkafiVTZ1s2j6hOL3ABzrogBqyi+7f+cPFp9zRdt+pzx6dNXiBA==" saltValue="i1cjMnWtO2pOeXTwhY4x1Q==" spinCount="100000" sheet="1" objects="1" scenarios="1"/>
  <mergeCells count="7">
    <mergeCell ref="A8:B8"/>
    <mergeCell ref="A2:B2"/>
    <mergeCell ref="A3:B3"/>
    <mergeCell ref="A4:B4"/>
    <mergeCell ref="A5:B5"/>
    <mergeCell ref="A6:B6"/>
    <mergeCell ref="A7:B7"/>
  </mergeCells>
  <conditionalFormatting sqref="C3">
    <cfRule type="cellIs" dxfId="9" priority="1" operator="lessThan">
      <formula>50000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44B8C-EDB5-4CA6-B1F7-256256F57517}">
  <dimension ref="A1:FE14"/>
  <sheetViews>
    <sheetView tabSelected="1" workbookViewId="0">
      <selection activeCell="C12" sqref="C12"/>
    </sheetView>
  </sheetViews>
  <sheetFormatPr defaultRowHeight="15" x14ac:dyDescent="0.25"/>
  <cols>
    <col min="1" max="1" width="9.140625" style="51"/>
    <col min="2" max="2" width="29.140625" style="51" customWidth="1"/>
    <col min="3" max="3" width="28.5703125" style="51" customWidth="1"/>
    <col min="4" max="4" width="26.5703125" style="51" customWidth="1"/>
    <col min="5" max="5" width="27.7109375" style="51" customWidth="1"/>
    <col min="6" max="6" width="37.140625" style="51" customWidth="1"/>
    <col min="7" max="7" width="25.28515625" style="51" customWidth="1"/>
    <col min="8" max="16384" width="9.140625" style="51"/>
  </cols>
  <sheetData>
    <row r="1" spans="1:161" s="49" customFormat="1" ht="40.5" customHeight="1" x14ac:dyDescent="0.3">
      <c r="A1" s="112" t="s">
        <v>51</v>
      </c>
      <c r="B1" s="112"/>
      <c r="C1" s="112"/>
      <c r="D1" s="112"/>
      <c r="E1" s="112"/>
      <c r="F1" s="112"/>
    </row>
    <row r="2" spans="1:161" ht="15.75" x14ac:dyDescent="0.25">
      <c r="A2" s="96" t="s">
        <v>25</v>
      </c>
      <c r="B2" s="97"/>
      <c r="C2" s="98"/>
      <c r="D2" s="50" t="s">
        <v>27</v>
      </c>
      <c r="E2" s="43" t="s">
        <v>30</v>
      </c>
      <c r="F2" s="43" t="s">
        <v>13</v>
      </c>
    </row>
    <row r="3" spans="1:161" ht="43.5" customHeight="1" x14ac:dyDescent="0.25">
      <c r="A3" s="101" t="s">
        <v>42</v>
      </c>
      <c r="B3" s="102"/>
      <c r="C3" s="103"/>
      <c r="D3" s="52">
        <v>1</v>
      </c>
      <c r="E3" s="71" t="s">
        <v>31</v>
      </c>
      <c r="F3" s="9">
        <v>0</v>
      </c>
    </row>
    <row r="4" spans="1:161" ht="36.75" customHeight="1" x14ac:dyDescent="0.25">
      <c r="A4" s="100" t="s">
        <v>43</v>
      </c>
      <c r="B4" s="100"/>
      <c r="C4" s="100"/>
      <c r="D4" s="53">
        <v>10</v>
      </c>
      <c r="E4" s="9">
        <v>0</v>
      </c>
      <c r="F4" s="71">
        <f>SUM(D4*E4)</f>
        <v>0</v>
      </c>
    </row>
    <row r="5" spans="1:161" ht="16.5" thickBot="1" x14ac:dyDescent="0.3">
      <c r="A5" s="99"/>
      <c r="B5" s="99"/>
      <c r="C5" s="99"/>
      <c r="D5" s="54"/>
      <c r="E5" s="54"/>
      <c r="F5" s="54"/>
    </row>
    <row r="6" spans="1:161" ht="16.5" thickBot="1" x14ac:dyDescent="0.3">
      <c r="A6" s="31"/>
      <c r="B6" s="31"/>
      <c r="C6" s="31"/>
      <c r="D6" s="31"/>
      <c r="E6" s="55" t="s">
        <v>26</v>
      </c>
      <c r="F6" s="56">
        <f>SUM(F3:F4)</f>
        <v>0</v>
      </c>
    </row>
    <row r="7" spans="1:161" x14ac:dyDescent="0.25">
      <c r="A7" s="26"/>
      <c r="B7" s="26"/>
      <c r="C7" s="26"/>
      <c r="D7" s="26"/>
      <c r="E7" s="26"/>
      <c r="F7" s="26"/>
    </row>
    <row r="8" spans="1:161" s="58" customFormat="1" ht="37.5" customHeight="1" x14ac:dyDescent="0.25">
      <c r="A8" s="94" t="s">
        <v>40</v>
      </c>
      <c r="B8" s="94"/>
      <c r="C8" s="57" t="s">
        <v>20</v>
      </c>
      <c r="D8" s="57" t="s">
        <v>21</v>
      </c>
      <c r="E8" s="57" t="s">
        <v>22</v>
      </c>
      <c r="F8" s="57" t="s">
        <v>28</v>
      </c>
      <c r="G8" s="57" t="s">
        <v>44</v>
      </c>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row>
    <row r="9" spans="1:161" s="58" customFormat="1" ht="56.25" customHeight="1" x14ac:dyDescent="0.25">
      <c r="A9" s="95" t="s">
        <v>50</v>
      </c>
      <c r="B9" s="95"/>
      <c r="C9" s="95"/>
      <c r="D9" s="95"/>
      <c r="E9" s="95"/>
      <c r="F9" s="95"/>
      <c r="G9" s="95"/>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row>
    <row r="10" spans="1:161" s="31" customFormat="1" ht="18.75" customHeight="1" x14ac:dyDescent="0.25">
      <c r="A10" s="92" t="s">
        <v>23</v>
      </c>
      <c r="B10" s="93"/>
      <c r="C10" s="72">
        <v>140</v>
      </c>
      <c r="D10" s="59">
        <f>C10*E10</f>
        <v>28000</v>
      </c>
      <c r="E10" s="60">
        <v>200</v>
      </c>
      <c r="F10" s="61">
        <v>140</v>
      </c>
      <c r="G10" s="61">
        <v>175</v>
      </c>
    </row>
    <row r="11" spans="1:161" s="31" customFormat="1" ht="35.25" customHeight="1" x14ac:dyDescent="0.25">
      <c r="A11" s="104" t="s">
        <v>24</v>
      </c>
      <c r="B11" s="105"/>
      <c r="C11" s="73">
        <v>100</v>
      </c>
      <c r="D11" s="62">
        <f>C11*E11</f>
        <v>100000</v>
      </c>
      <c r="E11" s="63">
        <v>1000</v>
      </c>
      <c r="F11" s="64">
        <v>100</v>
      </c>
      <c r="G11" s="64">
        <v>125</v>
      </c>
      <c r="J11" s="90"/>
      <c r="K11" s="90"/>
      <c r="L11" s="90"/>
      <c r="M11" s="90"/>
      <c r="N11" s="90"/>
      <c r="O11" s="65"/>
    </row>
    <row r="12" spans="1:161" s="31" customFormat="1" ht="20.25" customHeight="1" x14ac:dyDescent="0.25">
      <c r="A12" s="91" t="s">
        <v>39</v>
      </c>
      <c r="B12" s="91"/>
      <c r="C12" s="74">
        <v>117</v>
      </c>
      <c r="D12" s="59">
        <f>C12*E12</f>
        <v>117000</v>
      </c>
      <c r="E12" s="66">
        <v>1000</v>
      </c>
      <c r="F12" s="67">
        <v>117</v>
      </c>
      <c r="G12" s="67">
        <v>150</v>
      </c>
      <c r="H12" s="68"/>
      <c r="J12" s="90"/>
      <c r="K12" s="90"/>
      <c r="L12" s="90"/>
      <c r="M12" s="90"/>
      <c r="N12" s="90"/>
      <c r="O12" s="65"/>
    </row>
    <row r="13" spans="1:161" s="31" customFormat="1" ht="15" customHeight="1" thickBot="1" x14ac:dyDescent="0.3">
      <c r="E13" s="65"/>
      <c r="F13" s="65"/>
      <c r="G13" s="65"/>
      <c r="H13" s="65"/>
      <c r="I13" s="65"/>
    </row>
    <row r="14" spans="1:161" ht="16.5" thickBot="1" x14ac:dyDescent="0.3">
      <c r="F14" s="69" t="s">
        <v>41</v>
      </c>
      <c r="G14" s="70">
        <f>SUM(D10+D11+D12)</f>
        <v>245000</v>
      </c>
    </row>
  </sheetData>
  <sheetProtection algorithmName="SHA-512" hashValue="2krHsKamAXYmUQVISQaPOiZT7lFREIQO5raoQro5NMIgvlU0HpQGtX3Hw8pct2u2VA1NjPOMTEKU0sU3l+SXhA==" saltValue="vDOdB55BiE/tWY4jxMtY3A==" spinCount="100000" sheet="1" objects="1" scenarios="1"/>
  <mergeCells count="11">
    <mergeCell ref="A1:F1"/>
    <mergeCell ref="A2:C2"/>
    <mergeCell ref="A5:C5"/>
    <mergeCell ref="A4:C4"/>
    <mergeCell ref="A3:C3"/>
    <mergeCell ref="A11:B11"/>
    <mergeCell ref="J11:N12"/>
    <mergeCell ref="A12:B12"/>
    <mergeCell ref="A10:B10"/>
    <mergeCell ref="A8:B8"/>
    <mergeCell ref="A9:G9"/>
  </mergeCells>
  <conditionalFormatting sqref="C10">
    <cfRule type="cellIs" dxfId="5" priority="5" operator="lessThan">
      <formula>140</formula>
    </cfRule>
    <cfRule type="cellIs" dxfId="0" priority="6" operator="greaterThan">
      <formula>175</formula>
    </cfRule>
  </conditionalFormatting>
  <conditionalFormatting sqref="C11">
    <cfRule type="cellIs" dxfId="4" priority="3" operator="lessThan">
      <formula>100</formula>
    </cfRule>
    <cfRule type="cellIs" dxfId="3" priority="4" operator="greaterThan">
      <formula>125</formula>
    </cfRule>
  </conditionalFormatting>
  <conditionalFormatting sqref="C12">
    <cfRule type="cellIs" dxfId="2" priority="1" operator="lessThan">
      <formula>117</formula>
    </cfRule>
    <cfRule type="cellIs" dxfId="1" priority="2" operator="greaterThan">
      <formula>150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4B79-AE66-4B28-8143-0CEEAC98B3F4}">
  <dimension ref="A1:F9"/>
  <sheetViews>
    <sheetView workbookViewId="0">
      <selection activeCell="D9" sqref="D9"/>
    </sheetView>
  </sheetViews>
  <sheetFormatPr defaultRowHeight="15" x14ac:dyDescent="0.25"/>
  <cols>
    <col min="1" max="1" width="55.140625" customWidth="1"/>
    <col min="2" max="2" width="17.85546875" customWidth="1"/>
    <col min="3" max="3" width="41" customWidth="1"/>
    <col min="4" max="4" width="42.5703125" customWidth="1"/>
  </cols>
  <sheetData>
    <row r="1" spans="1:6" s="22" customFormat="1" ht="18.75" x14ac:dyDescent="0.3">
      <c r="A1" s="3" t="s">
        <v>14</v>
      </c>
      <c r="B1" s="3"/>
      <c r="C1" s="3"/>
      <c r="D1" s="3"/>
      <c r="E1" s="7"/>
      <c r="F1" s="7"/>
    </row>
    <row r="2" spans="1:6" s="7" customFormat="1" ht="31.5" x14ac:dyDescent="0.25">
      <c r="A2" s="10" t="s">
        <v>11</v>
      </c>
      <c r="B2" s="11" t="s">
        <v>12</v>
      </c>
      <c r="C2" s="11" t="s">
        <v>29</v>
      </c>
      <c r="D2" s="11" t="s">
        <v>13</v>
      </c>
    </row>
    <row r="3" spans="1:6" s="7" customFormat="1" ht="15" customHeight="1" x14ac:dyDescent="0.25">
      <c r="A3" s="12" t="s">
        <v>15</v>
      </c>
      <c r="B3" s="13">
        <v>10</v>
      </c>
      <c r="C3" s="75">
        <v>0</v>
      </c>
      <c r="D3" s="14">
        <f t="shared" ref="D3:D8" si="0">B3*C3</f>
        <v>0</v>
      </c>
      <c r="E3" s="21"/>
    </row>
    <row r="4" spans="1:6" s="7" customFormat="1" ht="15.75" x14ac:dyDescent="0.25">
      <c r="A4" s="15" t="s">
        <v>16</v>
      </c>
      <c r="B4" s="16">
        <v>10</v>
      </c>
      <c r="C4" s="76">
        <v>0</v>
      </c>
      <c r="D4" s="14">
        <f t="shared" si="0"/>
        <v>0</v>
      </c>
    </row>
    <row r="5" spans="1:6" s="7" customFormat="1" ht="15.75" x14ac:dyDescent="0.25">
      <c r="A5" s="17" t="s">
        <v>17</v>
      </c>
      <c r="B5" s="16">
        <v>10</v>
      </c>
      <c r="C5" s="75">
        <v>0</v>
      </c>
      <c r="D5" s="14">
        <f t="shared" si="0"/>
        <v>0</v>
      </c>
      <c r="E5" s="21"/>
    </row>
    <row r="6" spans="1:6" s="7" customFormat="1" ht="15.75" x14ac:dyDescent="0.25">
      <c r="A6" s="17" t="s">
        <v>18</v>
      </c>
      <c r="B6" s="16">
        <v>10</v>
      </c>
      <c r="C6" s="75">
        <v>0</v>
      </c>
      <c r="D6" s="14">
        <f t="shared" si="0"/>
        <v>0</v>
      </c>
      <c r="E6" s="21"/>
    </row>
    <row r="7" spans="1:6" s="7" customFormat="1" ht="15.75" x14ac:dyDescent="0.25">
      <c r="A7" s="15" t="s">
        <v>19</v>
      </c>
      <c r="B7" s="16">
        <v>10</v>
      </c>
      <c r="C7" s="76">
        <v>0</v>
      </c>
      <c r="D7" s="18">
        <f t="shared" si="0"/>
        <v>0</v>
      </c>
      <c r="E7" s="21"/>
    </row>
    <row r="8" spans="1:6" s="7" customFormat="1" ht="16.5" thickBot="1" x14ac:dyDescent="0.3">
      <c r="A8" s="19" t="s">
        <v>36</v>
      </c>
      <c r="B8" s="16">
        <v>10</v>
      </c>
      <c r="C8" s="77">
        <v>0</v>
      </c>
      <c r="D8" s="20">
        <f t="shared" si="0"/>
        <v>0</v>
      </c>
    </row>
    <row r="9" spans="1:6" s="7" customFormat="1" ht="16.5" thickBot="1" x14ac:dyDescent="0.3">
      <c r="A9" s="106" t="s">
        <v>38</v>
      </c>
      <c r="B9" s="107"/>
      <c r="C9" s="4"/>
      <c r="D9" s="5">
        <f>SUM(D3:D8)</f>
        <v>0</v>
      </c>
    </row>
  </sheetData>
  <sheetProtection algorithmName="SHA-512" hashValue="glqWZZCynpiQLhJbnVkt+B9MasoVW2yW94syYymOaMP7qH0nmy5Oda3igAgaAIdpbc+KGbtoU27OD3ZN3zK1ww==" saltValue="5raGcYOe+NW82IENMNYOKQ==" spinCount="100000" sheet="1" objects="1" scenarios="1"/>
  <mergeCells count="1">
    <mergeCell ref="A9: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8684-A86F-429D-BA3D-C8BD7897F81D}">
  <dimension ref="A1:F3"/>
  <sheetViews>
    <sheetView workbookViewId="0">
      <selection activeCell="F1" sqref="F1"/>
    </sheetView>
  </sheetViews>
  <sheetFormatPr defaultRowHeight="15" x14ac:dyDescent="0.25"/>
  <cols>
    <col min="4" max="4" width="19.42578125" customWidth="1"/>
    <col min="5" max="5" width="15.42578125" customWidth="1"/>
    <col min="6" max="6" width="66.42578125" customWidth="1"/>
  </cols>
  <sheetData>
    <row r="1" spans="1:6" ht="72.75" customHeight="1" thickBot="1" x14ac:dyDescent="0.3">
      <c r="A1" s="108" t="s">
        <v>47</v>
      </c>
      <c r="B1" s="108"/>
      <c r="C1" s="108"/>
      <c r="D1" s="108"/>
      <c r="E1" s="109"/>
      <c r="F1" s="5">
        <f>Implementatiekosten!C10+'Opties en consultancy'!G14+'Jaarlijkse kosten'!D9</f>
        <v>295000</v>
      </c>
    </row>
    <row r="2" spans="1:6" ht="87" customHeight="1" thickBot="1" x14ac:dyDescent="0.3">
      <c r="A2" s="110" t="s">
        <v>46</v>
      </c>
      <c r="B2" s="110"/>
      <c r="C2" s="110"/>
      <c r="D2" s="110"/>
      <c r="E2" s="111"/>
      <c r="F2" s="5">
        <f>(F1*110%)+'Opties en consultancy'!F6</f>
        <v>324500</v>
      </c>
    </row>
    <row r="3" spans="1:6" x14ac:dyDescent="0.25">
      <c r="A3" s="1"/>
      <c r="B3" s="6"/>
      <c r="C3" s="2"/>
      <c r="D3" s="1"/>
      <c r="E3" s="1"/>
      <c r="F3" s="1"/>
    </row>
  </sheetData>
  <sheetProtection algorithmName="SHA-512" hashValue="iGjryFIu7r1Y4zoul5mjWoSZgFGA/us45ZQb88xFcmhJtRS/KWD/Ix3IEQ5fRV94vawOto3OROAXmcapi2bNgA==" saltValue="IqtvCVb1TLPhU7gZT/AtGA==" spinCount="100000" sheet="1" objects="1" scenarios="1"/>
  <mergeCells count="2">
    <mergeCell ref="A1:E1"/>
    <mergeCell ref="A2:E2"/>
  </mergeCells>
  <conditionalFormatting sqref="F1">
    <cfRule type="cellIs" dxfId="8" priority="1" operator="between">
      <formula>1000000</formula>
      <formula>1560000</formula>
    </cfRule>
    <cfRule type="cellIs" dxfId="7" priority="2" operator="greaterThan">
      <formula>1560000</formula>
    </cfRule>
    <cfRule type="cellIs" dxfId="6" priority="3" operator="lessThan">
      <formula>1000000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29DBBB72A01C408FF3114B773AB05F" ma:contentTypeVersion="3" ma:contentTypeDescription="Een nieuw document maken." ma:contentTypeScope="" ma:versionID="908d2af6e2919824238912b79c435221">
  <xsd:schema xmlns:xsd="http://www.w3.org/2001/XMLSchema" xmlns:xs="http://www.w3.org/2001/XMLSchema" xmlns:p="http://schemas.microsoft.com/office/2006/metadata/properties" xmlns:ns2="58cd0b3b-86dd-4e2a-961b-eb8b2364ffaa" targetNamespace="http://schemas.microsoft.com/office/2006/metadata/properties" ma:root="true" ma:fieldsID="b5586189c4cb3c48d039f557a431b926" ns2:_="">
    <xsd:import namespace="58cd0b3b-86dd-4e2a-961b-eb8b2364ffa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d0b3b-86dd-4e2a-961b-eb8b2364ff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749C47-009A-44FE-85EC-03FF95920249}">
  <ds:schemaRefs>
    <ds:schemaRef ds:uri="http://purl.org/dc/terms/"/>
    <ds:schemaRef ds:uri="http://purl.org/dc/elements/1.1/"/>
    <ds:schemaRef ds:uri="58cd0b3b-86dd-4e2a-961b-eb8b2364ffaa"/>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883794D-B918-403D-91C2-D5EF44982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d0b3b-86dd-4e2a-961b-eb8b2364ff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37863D-D89F-4F0F-AC3D-2265D85E97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Uitleg en akkoord</vt:lpstr>
      <vt:lpstr>Implementatiekosten</vt:lpstr>
      <vt:lpstr>Opties en consultancy</vt:lpstr>
      <vt:lpstr>Jaarlijkse kosten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Hein Machielse</dc:creator>
  <cp:keywords/>
  <dc:description/>
  <cp:lastModifiedBy>Witteveen, Rosanne</cp:lastModifiedBy>
  <cp:revision/>
  <dcterms:created xsi:type="dcterms:W3CDTF">2020-11-05T09:35:50Z</dcterms:created>
  <dcterms:modified xsi:type="dcterms:W3CDTF">2025-09-17T12:20:08Z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0x0101007129DBBB72A01C408FF3114B773AB05F</vt:lpwstr>
  </property>
  <property fmtid="{D5CDD505-2E9C-101B-9397-08002B2CF9AE}" pid="3" name="MediaServiceImageTags">
    <vt:lpwstr/>
  </property>
</Properties>
</file>