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nnections.xml" ContentType="application/vnd.openxmlformats-officedocument.spreadsheetml.connection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22626529.sharepoint.com/sites/Klanten/Brandweer Amsterdam Amstelland/Gedeelde documenten/Jordi-Kees VRAA Financieel Systeem/Publicatiedocumenten/"/>
    </mc:Choice>
  </mc:AlternateContent>
  <xr:revisionPtr revIDLastSave="56" documentId="8_{775C6CED-EBDC-4CCA-89C0-71ADE40BD9F1}" xr6:coauthVersionLast="47" xr6:coauthVersionMax="47" xr10:uidLastSave="{C08E5F7F-3A61-47B8-8EC1-28E60DEB1611}"/>
  <bookViews>
    <workbookView xWindow="-9720" yWindow="-21710" windowWidth="38620" windowHeight="21100" xr2:uid="{56F32188-EBD2-432F-B54D-A6DD256A6F4B}"/>
  </bookViews>
  <sheets>
    <sheet name="Wensen" sheetId="2" r:id="rId1"/>
  </sheets>
  <definedNames>
    <definedName name="ExternalData_1" localSheetId="0" hidden="1">Wensen!$A$1:$E$73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2" l="1"/>
  <c r="F2" i="2"/>
  <c r="F3"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J3" i="2"/>
  <c r="J4" i="2"/>
  <c r="J5" i="2"/>
  <c r="J2" i="2"/>
  <c r="I13" i="2" l="1"/>
  <c r="N13" i="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69ED25B-8431-4E7C-BF66-A7317622CE7A}" keepAlive="1" name="Query - wensen" description="Verbinding maken met de query wensen in de werkmap." type="5" refreshedVersion="8" background="1" saveData="1">
    <dbPr connection="Provider=Microsoft.Mashup.OleDb.1;Data Source=$Workbook$;Location=wensen;Extended Properties=&quot;&quot;" command="SELECT * FROM [wensen]"/>
  </connection>
</connections>
</file>

<file path=xl/sharedStrings.xml><?xml version="1.0" encoding="utf-8"?>
<sst xmlns="http://schemas.openxmlformats.org/spreadsheetml/2006/main" count="237" uniqueCount="102">
  <si>
    <t>Nummering</t>
  </si>
  <si>
    <t>Subparagraaf</t>
  </si>
  <si>
    <t>Omschrijving</t>
  </si>
  <si>
    <t>Archieffunctionaliteit</t>
  </si>
  <si>
    <t>Opdrachtnemer dient te zorgen dat de in de SaaS-Oplossing verwerkte data vanuit een nieuw systeem/nieuwe omgeving vernietigd kan worden.</t>
  </si>
  <si>
    <t/>
  </si>
  <si>
    <t xml:space="preserve">Bij vernietiging van een (zaak)dosier wordt tevens de Back-up aantoonbaar vernietigd  </t>
  </si>
  <si>
    <t xml:space="preserve">Het moet mogelijk zijn om afzonderlijke documenten vanuit een back-up terug te zetten, zonder dat de gehele inhoud van het systeem teruggezetdient te worden. </t>
  </si>
  <si>
    <t xml:space="preserve">Het moet mogelijk zijn om een toegekend selectielijst-item aan te passen aan de hand van een toegekend resultaattype (op een specifieke zaak) </t>
  </si>
  <si>
    <t xml:space="preserve">Het moet mogelijk zijn om een selectielijst-items te koppelen aan een zaaktype </t>
  </si>
  <si>
    <t>Het is mogelijk om dossiers uit te sluiten van vernietiging (bijv. n.a.v. een verzoek van de zorgdrager) en de grond hiervoor te administreren in het DMS/RMA.</t>
  </si>
  <si>
    <t xml:space="preserve">De bewaartermijn van een afgesloten (zaak)dossier kan worden opgeschort indien bv. een bezwaar- of beroepsprocedure wordt gestart. </t>
  </si>
  <si>
    <t>Aanmaken orders</t>
  </si>
  <si>
    <t>Een order dient in concept te kunnen worden aangemaakt om in een later stadium een wijziging/aanvulling door te voeren en/of de order af te ronden/te annuleren.</t>
  </si>
  <si>
    <t>Bijkomende kosten, als administratie- en verzendkosten, dienen zowel handmatig als automatisch aan een order toegevoegd te kunnen worden.</t>
  </si>
  <si>
    <t>Het dient mogelijk te zijn om aan een order een interne opmerking (bijvoorbeeld voor een budgethouder) toe te voegen welke niet zichtbaar is voor de leverancier.</t>
  </si>
  <si>
    <t xml:space="preserve">Het dient mogelijk te zijn om aan een order een bijlage toe te voegen (bijvoorbeeld een e-mail of offerte). </t>
  </si>
  <si>
    <t xml:space="preserve">Per order dient automatisch een standaard afleveradres toegevoegd te worden dat per besteller kan verschillen. </t>
  </si>
  <si>
    <t>Het dient mogelijk te zijn om het standaard afleveradres in een order te wijzigen aan de hand van een keuzelijst (drop-down) dat meerdere afleveradressen bevat.</t>
  </si>
  <si>
    <t>Het dient mogelijk te zijn voor de besteller om artikelen aan een ingediende order toe te voegen of te verwijderen zolang de order nog niet door de 1e fiatteur is beoordeeld.</t>
  </si>
  <si>
    <t>Orders dienen, na goedkeuring, automatisch per mail naar de betreffende leverancier verzonden te worden, voorzien van een uniek inkoopnummer. Het automatisch mailen moet ook uitgezet kunnen worden. De goedkeuring van de order wordt op het contract opgeslagen.</t>
  </si>
  <si>
    <t>Wanneer een bestelling niet digitaal afgeleverd kan worden bij de leverancier, dan dient de Oplossing hier melding van te maken bij de besteller.</t>
  </si>
  <si>
    <t>De status van een order dient vanaf het moment van aanmaken tot het moment van levering inzichtelijk te zijn voor gebruikers op basis van rollen en rechten.</t>
  </si>
  <si>
    <t>Het dient mogelijk te zijn om vanuit een order facturen te benaderen die aan de order gekoppeld zijn en vanuit de factuur de order te kunnen benaderen.</t>
  </si>
  <si>
    <t>Algemeen</t>
  </si>
  <si>
    <t>Vanuit elke module dienen de volledige datagegevens (direct zonder tussenstap) door elke gebruiker te kunnen worden geëxporteerd naar Excel.</t>
  </si>
  <si>
    <t>Contracten</t>
  </si>
  <si>
    <t xml:space="preserve">Het dient mogelijk te zijn om per leverancier de bestelmogelijkheid (per afdeling) te begrenzen. </t>
  </si>
  <si>
    <t xml:space="preserve">Het dient mogelijk te zijn om contractafspraken en KPI’s te monitoren, te analyseren en te verbeteren. </t>
  </si>
  <si>
    <t>Digitale samenwerking</t>
  </si>
  <si>
    <t>Mogelijkheid integrale planningen te maken en bij te houden op basis waarvan voortgang, afhankelijkheden in tijd en capaciteit (e.d.), rappelering inzichtelijk kunnen worden gemaakt.</t>
  </si>
  <si>
    <t>Gestandaardiseerde gegevens kunnen uitwisselen met het geselecteerde archiefsysteem zodat informatie goed, veilig en betrouwbaar gedeeld kan worden en processen ketengericht kunnen worden uitgevoerd.</t>
  </si>
  <si>
    <t>Financieel</t>
  </si>
  <si>
    <t>Externe bestellingen worden geplaatst bij leveranciers waarmee de Opdrachtgever een contract heeft. Indien een besteller hiervan afwijkt, signaleert de Oplossing dit.</t>
  </si>
  <si>
    <t>Indien de bestelling/verplichting en de prestatieverklaring in de Oplossing geregistreerd zijn, dan wordt een factuur óf automatisch geboekt conform de verplichting óf op basis van een nader te definiëren voorstel voor codering verwerkt (tenzij deze meer afwijkt dan een door Opdrachtgever in te stellen marge).</t>
  </si>
  <si>
    <t>De Oplossing dient te faciliteren dat op basis van vastgelegde overeenkomsten op gezette tijden een factuur kan worden opgemaakt en verstuurd. (bijvoorbeeld kwartaalfacturatie).</t>
  </si>
  <si>
    <t xml:space="preserve">De Oplossing biedt de mogelijkheid periodieke facturering in te richten waarbij het mogelijk is om correcties met terugwerkende kracht automatisch door het systeem te laten berekenen en op te nemen op de eerstvolgende factuur. Met correcties bedoelt de Opdrachtgever de aanpassing van tarieven voor dienstenpakketten. Het opstellen van de factuur gebeurt dan op basis van de oude versus de nieuwe tarieven. Deze tarieven worden vastgelegd in de verkoopadministratie.  </t>
  </si>
  <si>
    <t xml:space="preserve">Deelontvangsten moeten leiden tot een betalingsherinnering voor het restbedrag.  </t>
  </si>
  <si>
    <t xml:space="preserve">Het grootboek moet zodanig ingericht kunnen worden dat de Oplossing een IV3 rapportage kan opleveren in het door CBS vereiste format.  </t>
  </si>
  <si>
    <t xml:space="preserve">In de Oplossing kan bij een begrotingswijziging een rapport op beide versies van de begroting gemaakt worden.  </t>
  </si>
  <si>
    <t xml:space="preserve">In de Oplossing kan een projectbudget over meer jaren begroot worden, de realisatie kan over meer jaren geboekt worden.  </t>
  </si>
  <si>
    <t xml:space="preserve">In de Oplossing is herberekening van kapitaallasten mogelijk bij verandering van berekende rente of afschrijvingstermijn.  </t>
  </si>
  <si>
    <t xml:space="preserve">In de Oplossing kunnen investeringen diverse statussen hebben, bijvoorbeeld geactiveerd, gedeactiveerd, niet geactiveerd, afgestoten, etc.  </t>
  </si>
  <si>
    <t>In de Oplossing moet de prognose van meerjaren afschrijvingslast/kapitaallast kunnen worden berekend en gerapporteerd (tot vijftig jaar vooruit). Het interestpercentage waarmee gerekend wordt, kan per periode variëren.</t>
  </si>
  <si>
    <t xml:space="preserve">In de Meerjaren Investerings-Planning (MIP) dient de Oplossing automatisch de gegevens van de geactiveerde items uit de Vaste Activa Administratie op te nemen.  </t>
  </si>
  <si>
    <t xml:space="preserve">De MIP voedt de liquiditeitsbegroting.  </t>
  </si>
  <si>
    <t>Op basis van de bestaande vaste activa en de meerjarige investeringskredieten, moet een prognose van de afschrijvingslasten gemaakt kunnen worden.</t>
  </si>
  <si>
    <t>Proces van het aanschaffen en registreren van een vast activum (activa in uitvoering) moet door de geboden Oplossing zodanig ondersteund worden dat bij overschrijding van het investeringsbedrag er een signaal naar de budgethouder gaat.</t>
  </si>
  <si>
    <t>In de Oplossing moet vastlegging van de programma begroting mogelijk zijn en vervolgens moeten individuele wijzigingen separaat zichtbaar blijven, inclusief de onderliggende brondocumenten.</t>
  </si>
  <si>
    <t xml:space="preserve">De Oplossing beschikt over de mogelijkheid om het vastgestelde budget voor een boekjaar op eenvoudige wijze in te lezen.  </t>
  </si>
  <si>
    <t xml:space="preserve">De Oplossing beschikt over een module om het opstellen van de begroting (minimaal vier jaar) te ondersteunen. Hierbij kan gebruik gemaakt worden van de in de Oplossing geregistreerde gegevens in de Vaste Activa module, de lopende inkoopcontracten, de huidige begroting, het huidige budget en de realisatie (zoals in het grootboek is opgenomen).  </t>
  </si>
  <si>
    <t xml:space="preserve">De Oplossing beschikt over versiebeheer op de begroting.  </t>
  </si>
  <si>
    <t>De Oplossing faciliteert dat onderscheid gemaakt wordt tussen incidentele en structurele posten (en daarop kunnen we filteren en rapporteren).</t>
  </si>
  <si>
    <t>In de Oplossing kunnen op een grootboekrekening en kostenplaats meerdere begrotingsregels worden geboekt. Elke begrotingspost moet dan een apart nummer/kenmerk krijgen.</t>
  </si>
  <si>
    <t xml:space="preserve">De Oplossing biedt faciliteiten om nieuwe en bijgestelde begrotingen te laten autoriseren.  </t>
  </si>
  <si>
    <t xml:space="preserve">Aanmaken van een leverancier: Wanneer het btw-nummer wordt ingevoerd, moet het systeem een controle uitvoeren en de NAW-gegevens automatisch ophalen. Daarnaast moeten velden die altijd hetzelfde zijn, zoals de code voor de transactiewijze, automatisch door het systeem worden ingevuld.  </t>
  </si>
  <si>
    <t xml:space="preserve">Correctieboekingen moeten via een bepaald Excel-format gemaakt kunnen worden en vervolgens ingelezen of gekopieerd naar het programma.  </t>
  </si>
  <si>
    <t xml:space="preserve">Het scherm voor de gebruikersgroep instellingen moet meer gericht en overzichtelijk zijn.  </t>
  </si>
  <si>
    <t xml:space="preserve">Tijdens het betaalvoorstel moet het systeem automatisch een voorstel doen om creditnota's te verrekenen. Dit voorkomt dat minregels handmatig uit het voorstel verwijderd en opnieuw aan een debet factuur toegevoegd moeten worden. Daarnaast is het belangrijk dat de betalingsomschrijving wordt gevuld met zowel het factuurnummer als het creditfactuurnummer.  </t>
  </si>
  <si>
    <t>Niet-functionele eisen en wensen</t>
  </si>
  <si>
    <t xml:space="preserve">Het systeem zal dermate gebruikersvriendelijk zijn dat alle gebruikers deze kunnen bedienen na een dag training.  </t>
  </si>
  <si>
    <t xml:space="preserve">De wens is om de voorraad in aantallen bij te houden op logistiek niveau en de kosten direct te boeken in de winst- en verliesrekening. (Dit is anders dan de huidige werkwijze, nu worden de kosten op de balanspost voorraad geboekt.)  </t>
  </si>
  <si>
    <t xml:space="preserve">Vanuit het systeem moet de goederenstroom worden geregistreerd naar de verschillende vestigingen. Nadat het logistiekcentrum heeft verlaten is het geen voorraad in aantallen meer dus ook geen voorraad registreren op externe locaties. Er mag ook geen financiële boeking meer plaatsvinden na het verlaten van het logistiekcentrum.  </t>
  </si>
  <si>
    <t>Ontvangst orders</t>
  </si>
  <si>
    <t xml:space="preserve">Gebruikers die aan een order zijn gekoppeld als ontvanger, dienen de ontvangst van de order in de Oplossing te kunnen registreren.  </t>
  </si>
  <si>
    <t xml:space="preserve">De ontvanger dient iemand anders dan de besteller te kunnen zijn.  </t>
  </si>
  <si>
    <t xml:space="preserve">Gebruikers binnen dezelfde gebruikersgroep dienen ontvangsten van orders voor elkaar te kunnen registreren.  </t>
  </si>
  <si>
    <t xml:space="preserve">Bij ontvangstregistratie dient een bewijsdocument (pakbon, afleverbon etc.) aan de order gekoppeld te kunnen worden.   </t>
  </si>
  <si>
    <t xml:space="preserve">De Oplossing dient om te kunnen gaan met deelleveringen, waarbij niet de volledige order maar een deel van de order als ontvangen geregistreerd dient te kunnen worden en het overige deel als niet ontvangen geregistreerd dient te blijven staan.  </t>
  </si>
  <si>
    <t xml:space="preserve">Het dient mogelijk te zijn om als ontvanger geregistreerde artikelen/orders af te keuren (bijvoorbeeld omdat de kwaliteit niet goed is).  </t>
  </si>
  <si>
    <t xml:space="preserve">Bij afkeur van als ontvangen geregistreerde artikelen/orders dient een reden voor de afkeur vermeld te kunnen worden aan de hand van een keuzelijst (drop-down) en vrije invoer.  </t>
  </si>
  <si>
    <t xml:space="preserve">Het dient mogelijk te zijn om een bestelling (al dan niet automatisch) te koppelen aan een contract.  </t>
  </si>
  <si>
    <t xml:space="preserve">Facturen naar aanleiding van orders waar geen ontvangst op is geboekt dienen niet betaalbaar gesteld te kunnen worden, hierop dienen tevens uitzonderingen mogelijk te zijn. (3-way matching system (prijs, aantal en bewijs van levering)  </t>
  </si>
  <si>
    <t xml:space="preserve">Orders die niet geleverd worden dienen (al dan niet per batch) afgesloten of geannuleerd te kunnen worden.  </t>
  </si>
  <si>
    <t>Zoeken &amp; zoekintegratie</t>
  </si>
  <si>
    <t xml:space="preserve">De zoekmachine kent 2 bevragingsniveaus: eenvoudig en uitgebreid zoeken.  </t>
  </si>
  <si>
    <t xml:space="preserve">Uitbreiding(-en) van de MDTO metadataset zijn mogelijk en kunnen verwerkt worden in de uitgebreide zoekfunctie.  </t>
  </si>
  <si>
    <t xml:space="preserve">Binnen de resultaten van een zoekactie moet verder gezocht en gefilterd kunnen worden door een verfijning aan te brengen.  </t>
  </si>
  <si>
    <t xml:space="preserve">De zoekresultaten worden binnen max. 3 sec gegeven.  </t>
  </si>
  <si>
    <t xml:space="preserve">De zoekmachine laat de context zien vanuit het zoekresultaat.  </t>
  </si>
  <si>
    <t xml:space="preserve">Het zoekresultaat kan, oplopend of aflopend, worden gesorteerd op alle getoonde kolommen (o.a. datum en relevantie).  </t>
  </si>
  <si>
    <t xml:space="preserve">Wanneer vanuit de zoekresultaten één van de gevonden onderdelen aangeklikt wordt, moet teruggekeerd kunnen worden naar het scherm met de zoekresultaten.  </t>
  </si>
  <si>
    <t>Overig</t>
  </si>
  <si>
    <t>Bij een update wordt niet aangegeven wat er gaat veranderen. Men moet hier zelf tegenaan lopen. Het is dan ook een wens dat dit wel herkenbaar wordt gemaakt.</t>
  </si>
  <si>
    <t>Het dient mogelijk te zijn om aan orders en aan orderregels een kostenplaats toe te voegen door middel van een keuzelijst (drop-down) waarin bestellers alleen die kostenplaatsen zien waarvoor zij bestelrechten hebben. Per orderregel dient een andere kostenplaats toegevoegd te kunnen worden.</t>
  </si>
  <si>
    <t xml:space="preserve">Het systeem wordt opgeleverd met een beschrijving van het datamodel, zoals hoe het systeem eruit ziet, welke velden het systeem bevat,  hoe je zoekt, etc.  </t>
  </si>
  <si>
    <t>Kan direct voldoen</t>
  </si>
  <si>
    <t>Kan bij implementatie voldoen</t>
  </si>
  <si>
    <t>Kan tijdens looptijd voldoen</t>
  </si>
  <si>
    <t>Kan niet voldoen</t>
  </si>
  <si>
    <t>-</t>
  </si>
  <si>
    <t>Aantal</t>
  </si>
  <si>
    <t>Score</t>
  </si>
  <si>
    <t>Totale score</t>
  </si>
  <si>
    <t>Voldoening
(In te vullen door inschrijver)</t>
  </si>
  <si>
    <t>Maximaal haalbare score</t>
  </si>
  <si>
    <t>Maximaal haalbare punten voor GC2</t>
  </si>
  <si>
    <t>=</t>
  </si>
  <si>
    <t>Punten voor GC2</t>
  </si>
  <si>
    <t>x</t>
  </si>
  <si>
    <t>Score voor wensvoldoening</t>
  </si>
  <si>
    <t>Score toekenning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</si>
</sst>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Aptos Narrow"/>
      <family val="2"/>
      <scheme val="minor"/>
    </font>
    <font>
      <sz val="11"/>
      <color rgb="FF9C5700"/>
      <name val="Aptos Narrow"/>
      <family val="2"/>
      <scheme val="minor"/>
    </font>
    <font>
      <b/>
      <sz val="11"/>
      <color theme="1"/>
      <name val="Aptos Narrow"/>
      <family val="2"/>
      <scheme val="minor"/>
    </font>
    <font>
      <b/>
      <sz val="14"/>
      <color theme="1"/>
      <name val="Aptos Narrow"/>
      <family val="2"/>
      <scheme val="minor"/>
    </font>
  </fonts>
  <fills count="4">
    <fill>
      <patternFill patternType="none"/>
    </fill>
    <fill>
      <patternFill patternType="gray125"/>
    </fill>
    <fill>
      <patternFill patternType="solid">
        <fgColor rgb="FFFFEB9C"/>
      </patternFill>
    </fill>
    <fill>
      <patternFill patternType="solid">
        <fgColor theme="5" tint="0.79998168889431442"/>
        <bgColor indexed="64"/>
      </patternFill>
    </fill>
  </fills>
  <borders count="13">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right/>
      <top style="thin">
        <color indexed="64"/>
      </top>
      <bottom/>
      <diagonal/>
    </border>
  </borders>
  <cellStyleXfs count="3">
    <xf numFmtId="0" fontId="0" fillId="0" borderId="0"/>
    <xf numFmtId="0" fontId="1" fillId="0" borderId="0" applyNumberFormat="0" applyFont="0" applyFill="0" applyBorder="0" applyAlignment="0">
      <alignment wrapText="1"/>
    </xf>
    <xf numFmtId="0" fontId="1" fillId="0" borderId="0" applyNumberFormat="0" applyFont="0" applyFill="0" applyBorder="0" applyAlignment="0">
      <alignment wrapText="1"/>
      <protection locked="0"/>
    </xf>
  </cellStyleXfs>
  <cellXfs count="37">
    <xf numFmtId="0" fontId="0" fillId="0" borderId="0" xfId="0"/>
    <xf numFmtId="0" fontId="0" fillId="0" borderId="0" xfId="1" applyFont="1" applyAlignment="1">
      <alignment wrapText="1"/>
    </xf>
    <xf numFmtId="0" fontId="0" fillId="0" borderId="0" xfId="1" applyFont="1" applyAlignment="1"/>
    <xf numFmtId="0" fontId="2" fillId="2" borderId="0" xfId="1" applyFont="1" applyFill="1" applyAlignment="1">
      <alignment wrapText="1"/>
    </xf>
    <xf numFmtId="0" fontId="0" fillId="0" borderId="0" xfId="1" applyNumberFormat="1" applyFont="1" applyAlignment="1"/>
    <xf numFmtId="0" fontId="0" fillId="0" borderId="0" xfId="1" applyNumberFormat="1" applyFont="1" applyAlignment="1">
      <alignment wrapText="1"/>
    </xf>
    <xf numFmtId="9" fontId="0" fillId="0" borderId="0" xfId="1" applyNumberFormat="1" applyFont="1" applyAlignment="1"/>
    <xf numFmtId="0" fontId="3" fillId="0" borderId="0" xfId="1" applyFont="1" applyBorder="1" applyAlignment="1">
      <alignment horizontal="center" vertical="center"/>
    </xf>
    <xf numFmtId="0" fontId="2" fillId="0" borderId="0" xfId="1" applyNumberFormat="1" applyFont="1" applyFill="1" applyAlignment="1"/>
    <xf numFmtId="0" fontId="2" fillId="0" borderId="0" xfId="1" applyFont="1" applyFill="1" applyAlignment="1"/>
    <xf numFmtId="0" fontId="2" fillId="2" borderId="0" xfId="2" applyNumberFormat="1" applyFont="1" applyFill="1" applyAlignment="1">
      <protection locked="0"/>
    </xf>
    <xf numFmtId="0" fontId="3" fillId="0" borderId="11" xfId="1" applyFont="1" applyBorder="1" applyAlignment="1">
      <alignment horizontal="center" vertical="center"/>
    </xf>
    <xf numFmtId="0" fontId="0" fillId="0" borderId="1" xfId="1" applyFont="1" applyBorder="1" applyAlignment="1"/>
    <xf numFmtId="0" fontId="0" fillId="0" borderId="2" xfId="1" applyFont="1" applyBorder="1" applyAlignment="1"/>
    <xf numFmtId="0" fontId="0" fillId="0" borderId="7" xfId="1" applyFont="1" applyBorder="1" applyAlignment="1"/>
    <xf numFmtId="0" fontId="3" fillId="0" borderId="8" xfId="1" applyFont="1" applyBorder="1" applyAlignment="1">
      <alignment horizontal="center" wrapText="1"/>
    </xf>
    <xf numFmtId="0" fontId="3" fillId="0" borderId="9" xfId="1" applyFont="1" applyBorder="1" applyAlignment="1">
      <alignment horizontal="center" wrapText="1"/>
    </xf>
    <xf numFmtId="0" fontId="0" fillId="0" borderId="9" xfId="1" applyFont="1" applyBorder="1" applyAlignment="1"/>
    <xf numFmtId="0" fontId="0" fillId="0" borderId="10" xfId="1" applyFont="1" applyBorder="1" applyAlignment="1"/>
    <xf numFmtId="0" fontId="4" fillId="3" borderId="2" xfId="1" applyFont="1" applyFill="1" applyBorder="1" applyAlignment="1">
      <alignment horizontal="center" vertical="center"/>
    </xf>
    <xf numFmtId="0" fontId="3" fillId="0" borderId="1" xfId="1" applyFont="1" applyBorder="1" applyAlignment="1">
      <alignment horizontal="center" vertical="center"/>
    </xf>
    <xf numFmtId="0" fontId="3" fillId="0" borderId="1" xfId="1" applyFont="1" applyBorder="1" applyAlignment="1">
      <alignment horizontal="center" vertical="center"/>
    </xf>
    <xf numFmtId="0" fontId="0" fillId="0" borderId="0" xfId="1" applyFont="1" applyBorder="1" applyAlignment="1"/>
    <xf numFmtId="0" fontId="4" fillId="3" borderId="1" xfId="1" applyFont="1" applyFill="1" applyBorder="1" applyAlignment="1">
      <alignment horizontal="center" vertical="center"/>
    </xf>
    <xf numFmtId="0" fontId="0" fillId="0" borderId="5" xfId="1" applyFont="1" applyBorder="1" applyAlignment="1"/>
    <xf numFmtId="0" fontId="0" fillId="0" borderId="12" xfId="1" applyFont="1" applyBorder="1" applyAlignment="1"/>
    <xf numFmtId="9" fontId="0" fillId="0" borderId="1" xfId="1" applyNumberFormat="1" applyFont="1" applyBorder="1" applyAlignment="1"/>
    <xf numFmtId="0" fontId="3" fillId="0" borderId="3" xfId="1" applyFont="1" applyBorder="1" applyAlignment="1">
      <alignment wrapText="1"/>
    </xf>
    <xf numFmtId="0" fontId="3" fillId="0" borderId="4" xfId="1" applyFont="1" applyBorder="1" applyAlignment="1"/>
    <xf numFmtId="0" fontId="3" fillId="0" borderId="3" xfId="1" applyFont="1" applyBorder="1" applyAlignment="1">
      <alignment horizontal="right" vertical="center"/>
    </xf>
    <xf numFmtId="0" fontId="3" fillId="0" borderId="6" xfId="1" applyFont="1" applyBorder="1" applyAlignment="1">
      <alignment horizontal="right" vertical="center"/>
    </xf>
    <xf numFmtId="0" fontId="3" fillId="0" borderId="0" xfId="1" applyFont="1" applyBorder="1" applyAlignment="1">
      <alignment wrapText="1"/>
    </xf>
    <xf numFmtId="9" fontId="0" fillId="0" borderId="12" xfId="1" applyNumberFormat="1" applyFont="1" applyBorder="1" applyAlignment="1"/>
    <xf numFmtId="0" fontId="0" fillId="0" borderId="4" xfId="1" applyFont="1" applyBorder="1" applyAlignment="1"/>
    <xf numFmtId="0" fontId="3" fillId="0" borderId="8" xfId="1" applyFont="1" applyBorder="1" applyAlignment="1"/>
    <xf numFmtId="0" fontId="3" fillId="0" borderId="9" xfId="1" applyFont="1" applyBorder="1" applyAlignment="1"/>
    <xf numFmtId="0" fontId="3" fillId="0" borderId="10" xfId="1" applyFont="1" applyBorder="1" applyAlignment="1"/>
  </cellXfs>
  <cellStyles count="3">
    <cellStyle name="Beveiligd" xfId="1" xr:uid="{7B27C401-0379-4094-9193-194B9DF08F4B}"/>
    <cellStyle name="Onbeveiligd" xfId="2" xr:uid="{9E876478-45F6-418E-A1C0-A8C8D9CC0070}"/>
    <cellStyle name="Standaard" xfId="0" builtinId="0"/>
  </cellStyles>
  <dxfs count="5">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FA5AF06E-E03D-4A69-BA9D-8699D24CF135}" autoFormatId="16" applyNumberFormats="0" applyBorderFormats="0" applyFontFormats="0" applyPatternFormats="0" applyAlignmentFormats="0" applyWidthHeightFormats="0">
  <queryTableRefresh nextId="7" unboundColumnsRight="1">
    <queryTableFields count="6">
      <queryTableField id="1" name="Nummering" tableColumnId="1"/>
      <queryTableField id="2" name="Subparagraaf" tableColumnId="2"/>
      <queryTableField id="3" name="Omschrijving" tableColumnId="3"/>
      <queryTableField id="5" dataBound="0" tableColumnId="5"/>
      <queryTableField id="4" name="Column1" tableColumnId="4"/>
      <queryTableField id="6" dataBound="0" tableColumnId="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F1E454-ECF3-403F-B2D1-341F0FF8E182}" name="wensen" displayName="wensen" ref="A1:F73" tableType="queryTable" totalsRowShown="0" headerRowCellStyle="Beveiligd" dataCellStyle="Beveiligd">
  <autoFilter ref="A1:F73" xr:uid="{1DF1E454-ECF3-403F-B2D1-341F0FF8E182}"/>
  <tableColumns count="6">
    <tableColumn id="1" xr3:uid="{57343C56-184C-429F-AE50-F2FC7228C773}" uniqueName="1" name="Nummering" queryTableFieldId="1" dataCellStyle="Beveiligd"/>
    <tableColumn id="2" xr3:uid="{F434987F-7E04-41AF-BFB0-7D7CF1716114}" uniqueName="2" name="Subparagraaf" queryTableFieldId="2" dataDxfId="0" dataCellStyle="Beveiligd"/>
    <tableColumn id="3" xr3:uid="{47EA51CD-2489-4283-944D-E73E7FF0F1FD}" uniqueName="3" name="Omschrijving" queryTableFieldId="3" dataDxfId="1" dataCellStyle="Beveiligd"/>
    <tableColumn id="5" xr3:uid="{8D731CAB-72E4-43D6-A7AD-57FC896137E3}" uniqueName="5" name="Score voor wensvoldoening" queryTableFieldId="5" dataDxfId="2" dataCellStyle="Beveiligd"/>
    <tableColumn id="4" xr3:uid="{63971B39-7C62-4515-AA2D-72208C3F9B59}" uniqueName="4" name="Voldoening_x000a_(In te vullen door inschrijver)" queryTableFieldId="4" dataDxfId="4" dataCellStyle="Onbeveiligd"/>
    <tableColumn id="6" xr3:uid="{5F81D061-23F2-4BBF-B0BE-A68A010A3BFC}" uniqueName="6" name="Score" queryTableFieldId="6" dataDxfId="3" dataCellStyle="Beveiligd">
      <calculatedColumnFormula>_xlfn.XLOOKUP(wensen[[#This Row],[Voldoening
(In te vullen door inschrijver)]],$H$2:$H$5,$I$2:$I$5,0,0)*wensen[[#This Row],[Score voor wensvoldoening]]</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6F08E-3B8D-4A0F-9041-0E664DA3DDF3}">
  <dimension ref="A1:P74"/>
  <sheetViews>
    <sheetView tabSelected="1" workbookViewId="0">
      <selection activeCell="H8" sqref="H8"/>
    </sheetView>
  </sheetViews>
  <sheetFormatPr defaultRowHeight="14.4" x14ac:dyDescent="0.3"/>
  <cols>
    <col min="1" max="1" width="7.109375" style="2" customWidth="1"/>
    <col min="2" max="2" width="20.21875" style="2" customWidth="1"/>
    <col min="3" max="3" width="86.88671875" style="2" customWidth="1"/>
    <col min="4" max="4" width="13.109375" style="2" customWidth="1"/>
    <col min="5" max="5" width="16" style="9" bestFit="1" customWidth="1"/>
    <col min="6" max="6" width="8" style="2" customWidth="1"/>
    <col min="7" max="7" width="8.88671875" style="2"/>
    <col min="8" max="8" width="27.5546875" style="2" customWidth="1"/>
    <col min="9" max="9" width="10.6640625" style="2" customWidth="1"/>
    <col min="10" max="10" width="6.33203125" style="2" bestFit="1" customWidth="1"/>
    <col min="11" max="16384" width="8.88671875" style="2"/>
  </cols>
  <sheetData>
    <row r="1" spans="1:16" ht="44.4" customHeight="1" x14ac:dyDescent="0.3">
      <c r="A1" s="1" t="s">
        <v>0</v>
      </c>
      <c r="B1" s="2" t="s">
        <v>1</v>
      </c>
      <c r="C1" s="2" t="s">
        <v>2</v>
      </c>
      <c r="D1" s="1" t="s">
        <v>100</v>
      </c>
      <c r="E1" s="3" t="s">
        <v>94</v>
      </c>
      <c r="F1" s="2" t="s">
        <v>92</v>
      </c>
      <c r="H1" s="14"/>
      <c r="I1" s="27" t="s">
        <v>101</v>
      </c>
      <c r="J1" s="28" t="s">
        <v>91</v>
      </c>
      <c r="K1" s="25"/>
      <c r="L1" s="22"/>
      <c r="M1" s="22"/>
      <c r="N1" s="22"/>
    </row>
    <row r="2" spans="1:16" ht="28.8" x14ac:dyDescent="0.3">
      <c r="A2" s="2">
        <v>8</v>
      </c>
      <c r="B2" s="5" t="s">
        <v>3</v>
      </c>
      <c r="C2" s="5" t="s">
        <v>4</v>
      </c>
      <c r="D2" s="4">
        <v>1</v>
      </c>
      <c r="E2" s="10" t="s">
        <v>90</v>
      </c>
      <c r="F2" s="4">
        <f>_xlfn.XLOOKUP(wensen[[#This Row],[Voldoening
(In te vullen door inschrijver)]],$H$2:$H$5,$I$2:$I$5,0,0)*wensen[[#This Row],[Score voor wensvoldoening]]</f>
        <v>0</v>
      </c>
      <c r="G2" s="13"/>
      <c r="H2" s="34" t="s">
        <v>86</v>
      </c>
      <c r="I2" s="32">
        <v>1</v>
      </c>
      <c r="J2" s="33">
        <f>COUNTIF($E$2:$E$73,$H2)</f>
        <v>0</v>
      </c>
      <c r="K2" s="22"/>
      <c r="L2" s="22"/>
      <c r="M2" s="22"/>
      <c r="N2" s="22"/>
      <c r="O2" s="22"/>
      <c r="P2" s="22"/>
    </row>
    <row r="3" spans="1:16" x14ac:dyDescent="0.3">
      <c r="A3" s="2">
        <v>11</v>
      </c>
      <c r="B3" s="5" t="s">
        <v>3</v>
      </c>
      <c r="C3" s="5" t="s">
        <v>6</v>
      </c>
      <c r="D3" s="4">
        <v>1</v>
      </c>
      <c r="E3" s="10" t="s">
        <v>90</v>
      </c>
      <c r="F3" s="4">
        <f>_xlfn.XLOOKUP(wensen[[#This Row],[Voldoening
(In te vullen door inschrijver)]],$H$2:$H$5,$I$2:$I$5,0,0)*wensen[[#This Row],[Score voor wensvoldoening]]</f>
        <v>0</v>
      </c>
      <c r="G3" s="13"/>
      <c r="H3" s="35" t="s">
        <v>87</v>
      </c>
      <c r="I3" s="6">
        <v>0.5</v>
      </c>
      <c r="J3" s="13">
        <f t="shared" ref="I3:L5" si="0">COUNTIF($E$2:$E$73,$H3)</f>
        <v>0</v>
      </c>
      <c r="K3" s="22"/>
      <c r="L3" s="22"/>
      <c r="M3" s="22"/>
      <c r="N3" s="22"/>
      <c r="O3" s="22"/>
      <c r="P3" s="22"/>
    </row>
    <row r="4" spans="1:16" ht="28.8" x14ac:dyDescent="0.3">
      <c r="A4" s="2">
        <v>12</v>
      </c>
      <c r="B4" s="5" t="s">
        <v>3</v>
      </c>
      <c r="C4" s="5" t="s">
        <v>7</v>
      </c>
      <c r="D4" s="4">
        <v>1</v>
      </c>
      <c r="E4" s="10" t="s">
        <v>90</v>
      </c>
      <c r="F4" s="4">
        <f>_xlfn.XLOOKUP(wensen[[#This Row],[Voldoening
(In te vullen door inschrijver)]],$H$2:$H$5,$I$2:$I$5,0,0)*wensen[[#This Row],[Score voor wensvoldoening]]</f>
        <v>0</v>
      </c>
      <c r="G4" s="13"/>
      <c r="H4" s="35" t="s">
        <v>88</v>
      </c>
      <c r="I4" s="6">
        <v>0.25</v>
      </c>
      <c r="J4" s="13">
        <f t="shared" si="0"/>
        <v>0</v>
      </c>
      <c r="K4" s="22"/>
      <c r="L4" s="22"/>
      <c r="M4" s="22"/>
      <c r="N4" s="22"/>
      <c r="O4" s="22"/>
      <c r="P4" s="22"/>
    </row>
    <row r="5" spans="1:16" ht="28.8" x14ac:dyDescent="0.3">
      <c r="A5" s="2">
        <v>14</v>
      </c>
      <c r="B5" s="5" t="s">
        <v>3</v>
      </c>
      <c r="C5" s="5" t="s">
        <v>8</v>
      </c>
      <c r="D5" s="4">
        <v>1</v>
      </c>
      <c r="E5" s="10" t="s">
        <v>90</v>
      </c>
      <c r="F5" s="4">
        <f>_xlfn.XLOOKUP(wensen[[#This Row],[Voldoening
(In te vullen door inschrijver)]],$H$2:$H$5,$I$2:$I$5,0,0)*wensen[[#This Row],[Score voor wensvoldoening]]</f>
        <v>0</v>
      </c>
      <c r="G5" s="13"/>
      <c r="H5" s="36" t="s">
        <v>89</v>
      </c>
      <c r="I5" s="26">
        <v>0</v>
      </c>
      <c r="J5" s="14">
        <f t="shared" si="0"/>
        <v>0</v>
      </c>
      <c r="K5" s="22"/>
      <c r="L5" s="22"/>
      <c r="M5" s="22"/>
      <c r="N5" s="22"/>
      <c r="O5" s="22"/>
      <c r="P5" s="22"/>
    </row>
    <row r="6" spans="1:16" x14ac:dyDescent="0.3">
      <c r="A6" s="2">
        <v>15</v>
      </c>
      <c r="B6" s="5" t="s">
        <v>3</v>
      </c>
      <c r="C6" s="5" t="s">
        <v>9</v>
      </c>
      <c r="D6" s="4">
        <v>1</v>
      </c>
      <c r="E6" s="10" t="s">
        <v>90</v>
      </c>
      <c r="F6" s="4">
        <f>_xlfn.XLOOKUP(wensen[[#This Row],[Voldoening
(In te vullen door inschrijver)]],$H$2:$H$5,$I$2:$I$5,0,0)*wensen[[#This Row],[Score voor wensvoldoening]]</f>
        <v>0</v>
      </c>
      <c r="H6" s="22"/>
      <c r="I6" s="22"/>
      <c r="J6" s="22"/>
      <c r="K6" s="22"/>
      <c r="L6" s="22"/>
      <c r="M6" s="22"/>
      <c r="N6" s="22"/>
      <c r="O6" s="22"/>
      <c r="P6" s="22"/>
    </row>
    <row r="7" spans="1:16" ht="28.8" x14ac:dyDescent="0.3">
      <c r="A7" s="2">
        <v>16</v>
      </c>
      <c r="B7" s="5" t="s">
        <v>3</v>
      </c>
      <c r="C7" s="5" t="s">
        <v>10</v>
      </c>
      <c r="D7" s="4">
        <v>1</v>
      </c>
      <c r="E7" s="10" t="s">
        <v>90</v>
      </c>
      <c r="F7" s="4">
        <f>_xlfn.XLOOKUP(wensen[[#This Row],[Voldoening
(In te vullen door inschrijver)]],$H$2:$H$5,$I$2:$I$5,0,0)*wensen[[#This Row],[Score voor wensvoldoening]]</f>
        <v>0</v>
      </c>
      <c r="G7" s="22"/>
      <c r="H7" s="22"/>
      <c r="I7" s="22"/>
      <c r="J7" s="22"/>
      <c r="K7" s="22"/>
      <c r="L7" s="22"/>
      <c r="M7" s="22"/>
      <c r="N7" s="22"/>
      <c r="O7" s="22"/>
      <c r="P7" s="22"/>
    </row>
    <row r="8" spans="1:16" ht="28.8" customHeight="1" x14ac:dyDescent="0.3">
      <c r="A8" s="2">
        <v>17</v>
      </c>
      <c r="B8" s="5" t="s">
        <v>3</v>
      </c>
      <c r="C8" s="5" t="s">
        <v>11</v>
      </c>
      <c r="D8" s="4">
        <v>1</v>
      </c>
      <c r="E8" s="10" t="s">
        <v>90</v>
      </c>
      <c r="F8" s="4">
        <f>_xlfn.XLOOKUP(wensen[[#This Row],[Voldoening
(In te vullen door inschrijver)]],$H$2:$H$5,$I$2:$I$5,0,0)*wensen[[#This Row],[Score voor wensvoldoening]]</f>
        <v>0</v>
      </c>
      <c r="G8" s="22"/>
      <c r="K8" s="22"/>
      <c r="L8" s="31"/>
      <c r="M8" s="22"/>
      <c r="N8" s="31"/>
      <c r="O8" s="22"/>
      <c r="P8" s="22"/>
    </row>
    <row r="9" spans="1:16" ht="43.2" x14ac:dyDescent="0.3">
      <c r="A9" s="2">
        <v>18</v>
      </c>
      <c r="B9" s="5" t="s">
        <v>12</v>
      </c>
      <c r="C9" s="5" t="s">
        <v>84</v>
      </c>
      <c r="D9" s="4">
        <v>1</v>
      </c>
      <c r="E9" s="10" t="s">
        <v>90</v>
      </c>
      <c r="F9" s="4">
        <f>_xlfn.XLOOKUP(wensen[[#This Row],[Voldoening
(In te vullen door inschrijver)]],$H$2:$H$5,$I$2:$I$5,0,0)*wensen[[#This Row],[Score voor wensvoldoening]]</f>
        <v>0</v>
      </c>
      <c r="G9" s="22"/>
      <c r="K9" s="22"/>
      <c r="L9" s="31"/>
      <c r="M9" s="22"/>
      <c r="N9" s="31"/>
      <c r="O9" s="22"/>
      <c r="P9" s="22"/>
    </row>
    <row r="10" spans="1:16" ht="28.8" x14ac:dyDescent="0.3">
      <c r="A10" s="2">
        <v>19</v>
      </c>
      <c r="B10" s="5" t="s">
        <v>12</v>
      </c>
      <c r="C10" s="5" t="s">
        <v>13</v>
      </c>
      <c r="D10" s="4">
        <v>1</v>
      </c>
      <c r="E10" s="10" t="s">
        <v>90</v>
      </c>
      <c r="F10" s="4">
        <f>_xlfn.XLOOKUP(wensen[[#This Row],[Voldoening
(In te vullen door inschrijver)]],$H$2:$H$5,$I$2:$I$5,0,0)*wensen[[#This Row],[Score voor wensvoldoening]]</f>
        <v>0</v>
      </c>
      <c r="L10" s="15" t="s">
        <v>96</v>
      </c>
      <c r="M10" s="17"/>
      <c r="N10" s="15" t="s">
        <v>98</v>
      </c>
    </row>
    <row r="11" spans="1:16" ht="28.8" x14ac:dyDescent="0.3">
      <c r="A11" s="2">
        <v>20</v>
      </c>
      <c r="B11" s="5" t="s">
        <v>12</v>
      </c>
      <c r="C11" s="5" t="s">
        <v>14</v>
      </c>
      <c r="D11" s="4">
        <v>1</v>
      </c>
      <c r="E11" s="10" t="s">
        <v>90</v>
      </c>
      <c r="F11" s="4">
        <f>_xlfn.XLOOKUP(wensen[[#This Row],[Voldoening
(In te vullen door inschrijver)]],$H$2:$H$5,$I$2:$I$5,0,0)*wensen[[#This Row],[Score voor wensvoldoening]]</f>
        <v>0</v>
      </c>
      <c r="L11" s="16"/>
      <c r="M11" s="17"/>
      <c r="N11" s="16"/>
    </row>
    <row r="12" spans="1:16" ht="28.8" x14ac:dyDescent="0.3">
      <c r="A12" s="2">
        <v>21</v>
      </c>
      <c r="B12" s="5" t="s">
        <v>12</v>
      </c>
      <c r="C12" s="5" t="s">
        <v>15</v>
      </c>
      <c r="D12" s="4">
        <v>1</v>
      </c>
      <c r="E12" s="10" t="s">
        <v>90</v>
      </c>
      <c r="F12" s="4">
        <f>_xlfn.XLOOKUP(wensen[[#This Row],[Voldoening
(In te vullen door inschrijver)]],$H$2:$H$5,$I$2:$I$5,0,0)*wensen[[#This Row],[Score voor wensvoldoening]]</f>
        <v>0</v>
      </c>
      <c r="H12" s="12"/>
      <c r="I12" s="12"/>
      <c r="J12" s="12"/>
      <c r="K12" s="14"/>
      <c r="L12" s="16"/>
      <c r="M12" s="18"/>
      <c r="N12" s="16"/>
    </row>
    <row r="13" spans="1:16" ht="15" thickBot="1" x14ac:dyDescent="0.35">
      <c r="A13" s="2">
        <v>22</v>
      </c>
      <c r="B13" s="5" t="s">
        <v>12</v>
      </c>
      <c r="C13" s="5" t="s">
        <v>16</v>
      </c>
      <c r="D13" s="4">
        <v>1</v>
      </c>
      <c r="E13" s="10" t="s">
        <v>90</v>
      </c>
      <c r="F13" s="4">
        <f>_xlfn.XLOOKUP(wensen[[#This Row],[Voldoening
(In te vullen door inschrijver)]],$H$2:$H$5,$I$2:$I$5,0,0)*wensen[[#This Row],[Score voor wensvoldoening]]</f>
        <v>0</v>
      </c>
      <c r="H13" s="29" t="s">
        <v>93</v>
      </c>
      <c r="I13" s="11">
        <f>SUM($F$2:$F$73)</f>
        <v>0</v>
      </c>
      <c r="J13" s="7" t="s">
        <v>99</v>
      </c>
      <c r="K13" s="7"/>
      <c r="L13" s="7">
        <v>20</v>
      </c>
      <c r="M13" s="7" t="s">
        <v>97</v>
      </c>
      <c r="N13" s="19">
        <f>ROUND(($I$13/$I$14)*$L$13,1)</f>
        <v>0</v>
      </c>
    </row>
    <row r="14" spans="1:16" ht="28.8" x14ac:dyDescent="0.3">
      <c r="A14" s="2">
        <v>23</v>
      </c>
      <c r="B14" s="5" t="s">
        <v>12</v>
      </c>
      <c r="C14" s="5" t="s">
        <v>17</v>
      </c>
      <c r="D14" s="4">
        <v>1</v>
      </c>
      <c r="E14" s="10" t="s">
        <v>90</v>
      </c>
      <c r="F14" s="4">
        <f>_xlfn.XLOOKUP(wensen[[#This Row],[Voldoening
(In te vullen door inschrijver)]],$H$2:$H$5,$I$2:$I$5,0,0)*wensen[[#This Row],[Score voor wensvoldoening]]</f>
        <v>0</v>
      </c>
      <c r="H14" s="30" t="s">
        <v>95</v>
      </c>
      <c r="I14" s="21">
        <f>SUM(wensen[Score voor wensvoldoening])</f>
        <v>72</v>
      </c>
      <c r="J14" s="20"/>
      <c r="K14" s="20"/>
      <c r="L14" s="20"/>
      <c r="M14" s="20"/>
      <c r="N14" s="23"/>
      <c r="O14" s="24"/>
    </row>
    <row r="15" spans="1:16" ht="28.8" x14ac:dyDescent="0.3">
      <c r="A15" s="2">
        <v>24</v>
      </c>
      <c r="B15" s="5" t="s">
        <v>12</v>
      </c>
      <c r="C15" s="5" t="s">
        <v>18</v>
      </c>
      <c r="D15" s="4">
        <v>1</v>
      </c>
      <c r="E15" s="10" t="s">
        <v>90</v>
      </c>
      <c r="F15" s="4">
        <f>_xlfn.XLOOKUP(wensen[[#This Row],[Voldoening
(In te vullen door inschrijver)]],$H$2:$H$5,$I$2:$I$5,0,0)*wensen[[#This Row],[Score voor wensvoldoening]]</f>
        <v>0</v>
      </c>
    </row>
    <row r="16" spans="1:16" ht="28.8" x14ac:dyDescent="0.3">
      <c r="A16" s="2">
        <v>25</v>
      </c>
      <c r="B16" s="5" t="s">
        <v>12</v>
      </c>
      <c r="C16" s="5" t="s">
        <v>19</v>
      </c>
      <c r="D16" s="4">
        <v>1</v>
      </c>
      <c r="E16" s="10" t="s">
        <v>90</v>
      </c>
      <c r="F16" s="4">
        <f>_xlfn.XLOOKUP(wensen[[#This Row],[Voldoening
(In te vullen door inschrijver)]],$H$2:$H$5,$I$2:$I$5,0,0)*wensen[[#This Row],[Score voor wensvoldoening]]</f>
        <v>0</v>
      </c>
    </row>
    <row r="17" spans="1:6" ht="43.2" x14ac:dyDescent="0.3">
      <c r="A17" s="2">
        <v>26</v>
      </c>
      <c r="B17" s="5" t="s">
        <v>12</v>
      </c>
      <c r="C17" s="5" t="s">
        <v>20</v>
      </c>
      <c r="D17" s="4">
        <v>1</v>
      </c>
      <c r="E17" s="10" t="s">
        <v>90</v>
      </c>
      <c r="F17" s="4">
        <f>_xlfn.XLOOKUP(wensen[[#This Row],[Voldoening
(In te vullen door inschrijver)]],$H$2:$H$5,$I$2:$I$5,0,0)*wensen[[#This Row],[Score voor wensvoldoening]]</f>
        <v>0</v>
      </c>
    </row>
    <row r="18" spans="1:6" ht="28.8" x14ac:dyDescent="0.3">
      <c r="A18" s="2">
        <v>27</v>
      </c>
      <c r="B18" s="5" t="s">
        <v>12</v>
      </c>
      <c r="C18" s="5" t="s">
        <v>21</v>
      </c>
      <c r="D18" s="4">
        <v>1</v>
      </c>
      <c r="E18" s="10" t="s">
        <v>90</v>
      </c>
      <c r="F18" s="4">
        <f>_xlfn.XLOOKUP(wensen[[#This Row],[Voldoening
(In te vullen door inschrijver)]],$H$2:$H$5,$I$2:$I$5,0,0)*wensen[[#This Row],[Score voor wensvoldoening]]</f>
        <v>0</v>
      </c>
    </row>
    <row r="19" spans="1:6" ht="28.8" x14ac:dyDescent="0.3">
      <c r="A19" s="2">
        <v>28</v>
      </c>
      <c r="B19" s="5" t="s">
        <v>12</v>
      </c>
      <c r="C19" s="5" t="s">
        <v>22</v>
      </c>
      <c r="D19" s="4">
        <v>1</v>
      </c>
      <c r="E19" s="10" t="s">
        <v>90</v>
      </c>
      <c r="F19" s="4">
        <f>_xlfn.XLOOKUP(wensen[[#This Row],[Voldoening
(In te vullen door inschrijver)]],$H$2:$H$5,$I$2:$I$5,0,0)*wensen[[#This Row],[Score voor wensvoldoening]]</f>
        <v>0</v>
      </c>
    </row>
    <row r="20" spans="1:6" ht="28.8" x14ac:dyDescent="0.3">
      <c r="A20" s="2">
        <v>29</v>
      </c>
      <c r="B20" s="5" t="s">
        <v>12</v>
      </c>
      <c r="C20" s="5" t="s">
        <v>23</v>
      </c>
      <c r="D20" s="4">
        <v>1</v>
      </c>
      <c r="E20" s="10" t="s">
        <v>90</v>
      </c>
      <c r="F20" s="4">
        <f>_xlfn.XLOOKUP(wensen[[#This Row],[Voldoening
(In te vullen door inschrijver)]],$H$2:$H$5,$I$2:$I$5,0,0)*wensen[[#This Row],[Score voor wensvoldoening]]</f>
        <v>0</v>
      </c>
    </row>
    <row r="21" spans="1:6" ht="28.8" x14ac:dyDescent="0.3">
      <c r="A21" s="2">
        <v>33</v>
      </c>
      <c r="B21" s="5" t="s">
        <v>24</v>
      </c>
      <c r="C21" s="5" t="s">
        <v>25</v>
      </c>
      <c r="D21" s="4">
        <v>1</v>
      </c>
      <c r="E21" s="10" t="s">
        <v>90</v>
      </c>
      <c r="F21" s="4">
        <f>_xlfn.XLOOKUP(wensen[[#This Row],[Voldoening
(In te vullen door inschrijver)]],$H$2:$H$5,$I$2:$I$5,0,0)*wensen[[#This Row],[Score voor wensvoldoening]]</f>
        <v>0</v>
      </c>
    </row>
    <row r="22" spans="1:6" x14ac:dyDescent="0.3">
      <c r="A22" s="2">
        <v>54</v>
      </c>
      <c r="B22" s="5" t="s">
        <v>26</v>
      </c>
      <c r="C22" s="5" t="s">
        <v>27</v>
      </c>
      <c r="D22" s="4">
        <v>1</v>
      </c>
      <c r="E22" s="10" t="s">
        <v>90</v>
      </c>
      <c r="F22" s="4">
        <f>_xlfn.XLOOKUP(wensen[[#This Row],[Voldoening
(In te vullen door inschrijver)]],$H$2:$H$5,$I$2:$I$5,0,0)*wensen[[#This Row],[Score voor wensvoldoening]]</f>
        <v>0</v>
      </c>
    </row>
    <row r="23" spans="1:6" x14ac:dyDescent="0.3">
      <c r="A23" s="2">
        <v>55</v>
      </c>
      <c r="B23" s="5" t="s">
        <v>26</v>
      </c>
      <c r="C23" s="5" t="s">
        <v>28</v>
      </c>
      <c r="D23" s="4">
        <v>1</v>
      </c>
      <c r="E23" s="10" t="s">
        <v>90</v>
      </c>
      <c r="F23" s="4">
        <f>_xlfn.XLOOKUP(wensen[[#This Row],[Voldoening
(In te vullen door inschrijver)]],$H$2:$H$5,$I$2:$I$5,0,0)*wensen[[#This Row],[Score voor wensvoldoening]]</f>
        <v>0</v>
      </c>
    </row>
    <row r="24" spans="1:6" ht="28.8" x14ac:dyDescent="0.3">
      <c r="A24" s="2">
        <v>68</v>
      </c>
      <c r="B24" s="5" t="s">
        <v>29</v>
      </c>
      <c r="C24" s="5" t="s">
        <v>30</v>
      </c>
      <c r="D24" s="4">
        <v>1</v>
      </c>
      <c r="E24" s="10" t="s">
        <v>90</v>
      </c>
      <c r="F24" s="4">
        <f>_xlfn.XLOOKUP(wensen[[#This Row],[Voldoening
(In te vullen door inschrijver)]],$H$2:$H$5,$I$2:$I$5,0,0)*wensen[[#This Row],[Score voor wensvoldoening]]</f>
        <v>0</v>
      </c>
    </row>
    <row r="25" spans="1:6" ht="28.8" x14ac:dyDescent="0.3">
      <c r="A25" s="2">
        <v>69</v>
      </c>
      <c r="B25" s="5" t="s">
        <v>29</v>
      </c>
      <c r="C25" s="5" t="s">
        <v>31</v>
      </c>
      <c r="D25" s="4">
        <v>1</v>
      </c>
      <c r="E25" s="10" t="s">
        <v>90</v>
      </c>
      <c r="F25" s="4">
        <f>_xlfn.XLOOKUP(wensen[[#This Row],[Voldoening
(In te vullen door inschrijver)]],$H$2:$H$5,$I$2:$I$5,0,0)*wensen[[#This Row],[Score voor wensvoldoening]]</f>
        <v>0</v>
      </c>
    </row>
    <row r="26" spans="1:6" ht="28.8" x14ac:dyDescent="0.3">
      <c r="A26" s="2">
        <v>117</v>
      </c>
      <c r="B26" s="5" t="s">
        <v>32</v>
      </c>
      <c r="C26" s="5" t="s">
        <v>33</v>
      </c>
      <c r="D26" s="4">
        <v>1</v>
      </c>
      <c r="E26" s="10" t="s">
        <v>90</v>
      </c>
      <c r="F26" s="4">
        <f>_xlfn.XLOOKUP(wensen[[#This Row],[Voldoening
(In te vullen door inschrijver)]],$H$2:$H$5,$I$2:$I$5,0,0)*wensen[[#This Row],[Score voor wensvoldoening]]</f>
        <v>0</v>
      </c>
    </row>
    <row r="27" spans="1:6" ht="43.2" x14ac:dyDescent="0.3">
      <c r="A27" s="2">
        <v>118</v>
      </c>
      <c r="B27" s="5" t="s">
        <v>32</v>
      </c>
      <c r="C27" s="5" t="s">
        <v>34</v>
      </c>
      <c r="D27" s="4">
        <v>1</v>
      </c>
      <c r="E27" s="10" t="s">
        <v>90</v>
      </c>
      <c r="F27" s="4">
        <f>_xlfn.XLOOKUP(wensen[[#This Row],[Voldoening
(In te vullen door inschrijver)]],$H$2:$H$5,$I$2:$I$5,0,0)*wensen[[#This Row],[Score voor wensvoldoening]]</f>
        <v>0</v>
      </c>
    </row>
    <row r="28" spans="1:6" ht="28.8" x14ac:dyDescent="0.3">
      <c r="A28" s="2">
        <v>123</v>
      </c>
      <c r="B28" s="5" t="s">
        <v>32</v>
      </c>
      <c r="C28" s="5" t="s">
        <v>35</v>
      </c>
      <c r="D28" s="4">
        <v>1</v>
      </c>
      <c r="E28" s="10" t="s">
        <v>90</v>
      </c>
      <c r="F28" s="4">
        <f>_xlfn.XLOOKUP(wensen[[#This Row],[Voldoening
(In te vullen door inschrijver)]],$H$2:$H$5,$I$2:$I$5,0,0)*wensen[[#This Row],[Score voor wensvoldoening]]</f>
        <v>0</v>
      </c>
    </row>
    <row r="29" spans="1:6" ht="72" x14ac:dyDescent="0.3">
      <c r="A29" s="2">
        <v>124</v>
      </c>
      <c r="B29" s="5" t="s">
        <v>32</v>
      </c>
      <c r="C29" s="5" t="s">
        <v>36</v>
      </c>
      <c r="D29" s="4">
        <v>1</v>
      </c>
      <c r="E29" s="10" t="s">
        <v>90</v>
      </c>
      <c r="F29" s="4">
        <f>_xlfn.XLOOKUP(wensen[[#This Row],[Voldoening
(In te vullen door inschrijver)]],$H$2:$H$5,$I$2:$I$5,0,0)*wensen[[#This Row],[Score voor wensvoldoening]]</f>
        <v>0</v>
      </c>
    </row>
    <row r="30" spans="1:6" x14ac:dyDescent="0.3">
      <c r="A30" s="2">
        <v>125</v>
      </c>
      <c r="B30" s="5" t="s">
        <v>32</v>
      </c>
      <c r="C30" s="5" t="s">
        <v>37</v>
      </c>
      <c r="D30" s="4">
        <v>1</v>
      </c>
      <c r="E30" s="10" t="s">
        <v>90</v>
      </c>
      <c r="F30" s="4">
        <f>_xlfn.XLOOKUP(wensen[[#This Row],[Voldoening
(In te vullen door inschrijver)]],$H$2:$H$5,$I$2:$I$5,0,0)*wensen[[#This Row],[Score voor wensvoldoening]]</f>
        <v>0</v>
      </c>
    </row>
    <row r="31" spans="1:6" ht="28.8" x14ac:dyDescent="0.3">
      <c r="A31" s="2">
        <v>128</v>
      </c>
      <c r="B31" s="5" t="s">
        <v>32</v>
      </c>
      <c r="C31" s="5" t="s">
        <v>38</v>
      </c>
      <c r="D31" s="4">
        <v>1</v>
      </c>
      <c r="E31" s="10" t="s">
        <v>90</v>
      </c>
      <c r="F31" s="4">
        <f>_xlfn.XLOOKUP(wensen[[#This Row],[Voldoening
(In te vullen door inschrijver)]],$H$2:$H$5,$I$2:$I$5,0,0)*wensen[[#This Row],[Score voor wensvoldoening]]</f>
        <v>0</v>
      </c>
    </row>
    <row r="32" spans="1:6" ht="28.8" x14ac:dyDescent="0.3">
      <c r="A32" s="2">
        <v>131</v>
      </c>
      <c r="B32" s="5" t="s">
        <v>32</v>
      </c>
      <c r="C32" s="5" t="s">
        <v>39</v>
      </c>
      <c r="D32" s="4">
        <v>1</v>
      </c>
      <c r="E32" s="10" t="s">
        <v>90</v>
      </c>
      <c r="F32" s="4">
        <f>_xlfn.XLOOKUP(wensen[[#This Row],[Voldoening
(In te vullen door inschrijver)]],$H$2:$H$5,$I$2:$I$5,0,0)*wensen[[#This Row],[Score voor wensvoldoening]]</f>
        <v>0</v>
      </c>
    </row>
    <row r="33" spans="1:6" ht="28.8" x14ac:dyDescent="0.3">
      <c r="A33" s="2">
        <v>132</v>
      </c>
      <c r="B33" s="5" t="s">
        <v>32</v>
      </c>
      <c r="C33" s="5" t="s">
        <v>40</v>
      </c>
      <c r="D33" s="4">
        <v>1</v>
      </c>
      <c r="E33" s="10" t="s">
        <v>90</v>
      </c>
      <c r="F33" s="4">
        <f>_xlfn.XLOOKUP(wensen[[#This Row],[Voldoening
(In te vullen door inschrijver)]],$H$2:$H$5,$I$2:$I$5,0,0)*wensen[[#This Row],[Score voor wensvoldoening]]</f>
        <v>0</v>
      </c>
    </row>
    <row r="34" spans="1:6" ht="28.8" x14ac:dyDescent="0.3">
      <c r="A34" s="2">
        <v>135</v>
      </c>
      <c r="B34" s="5" t="s">
        <v>32</v>
      </c>
      <c r="C34" s="5" t="s">
        <v>41</v>
      </c>
      <c r="D34" s="4">
        <v>1</v>
      </c>
      <c r="E34" s="10" t="s">
        <v>90</v>
      </c>
      <c r="F34" s="4">
        <f>_xlfn.XLOOKUP(wensen[[#This Row],[Voldoening
(In te vullen door inschrijver)]],$H$2:$H$5,$I$2:$I$5,0,0)*wensen[[#This Row],[Score voor wensvoldoening]]</f>
        <v>0</v>
      </c>
    </row>
    <row r="35" spans="1:6" ht="28.8" x14ac:dyDescent="0.3">
      <c r="A35" s="2">
        <v>136</v>
      </c>
      <c r="B35" s="5" t="s">
        <v>32</v>
      </c>
      <c r="C35" s="5" t="s">
        <v>42</v>
      </c>
      <c r="D35" s="4">
        <v>1</v>
      </c>
      <c r="E35" s="10" t="s">
        <v>90</v>
      </c>
      <c r="F35" s="4">
        <f>_xlfn.XLOOKUP(wensen[[#This Row],[Voldoening
(In te vullen door inschrijver)]],$H$2:$H$5,$I$2:$I$5,0,0)*wensen[[#This Row],[Score voor wensvoldoening]]</f>
        <v>0</v>
      </c>
    </row>
    <row r="36" spans="1:6" ht="43.2" x14ac:dyDescent="0.3">
      <c r="A36" s="2">
        <v>137</v>
      </c>
      <c r="B36" s="5" t="s">
        <v>32</v>
      </c>
      <c r="C36" s="5" t="s">
        <v>43</v>
      </c>
      <c r="D36" s="4">
        <v>1</v>
      </c>
      <c r="E36" s="10" t="s">
        <v>90</v>
      </c>
      <c r="F36" s="4">
        <f>_xlfn.XLOOKUP(wensen[[#This Row],[Voldoening
(In te vullen door inschrijver)]],$H$2:$H$5,$I$2:$I$5,0,0)*wensen[[#This Row],[Score voor wensvoldoening]]</f>
        <v>0</v>
      </c>
    </row>
    <row r="37" spans="1:6" ht="28.8" x14ac:dyDescent="0.3">
      <c r="A37" s="2">
        <v>138</v>
      </c>
      <c r="B37" s="5" t="s">
        <v>32</v>
      </c>
      <c r="C37" s="5" t="s">
        <v>44</v>
      </c>
      <c r="D37" s="4">
        <v>1</v>
      </c>
      <c r="E37" s="10" t="s">
        <v>90</v>
      </c>
      <c r="F37" s="4">
        <f>_xlfn.XLOOKUP(wensen[[#This Row],[Voldoening
(In te vullen door inschrijver)]],$H$2:$H$5,$I$2:$I$5,0,0)*wensen[[#This Row],[Score voor wensvoldoening]]</f>
        <v>0</v>
      </c>
    </row>
    <row r="38" spans="1:6" x14ac:dyDescent="0.3">
      <c r="A38" s="2">
        <v>139</v>
      </c>
      <c r="B38" s="5" t="s">
        <v>32</v>
      </c>
      <c r="C38" s="5" t="s">
        <v>45</v>
      </c>
      <c r="D38" s="4">
        <v>1</v>
      </c>
      <c r="E38" s="10" t="s">
        <v>90</v>
      </c>
      <c r="F38" s="4">
        <f>_xlfn.XLOOKUP(wensen[[#This Row],[Voldoening
(In te vullen door inschrijver)]],$H$2:$H$5,$I$2:$I$5,0,0)*wensen[[#This Row],[Score voor wensvoldoening]]</f>
        <v>0</v>
      </c>
    </row>
    <row r="39" spans="1:6" ht="28.8" x14ac:dyDescent="0.3">
      <c r="A39" s="2">
        <v>140</v>
      </c>
      <c r="B39" s="5" t="s">
        <v>32</v>
      </c>
      <c r="C39" s="5" t="s">
        <v>46</v>
      </c>
      <c r="D39" s="4">
        <v>1</v>
      </c>
      <c r="E39" s="10" t="s">
        <v>90</v>
      </c>
      <c r="F39" s="4">
        <f>_xlfn.XLOOKUP(wensen[[#This Row],[Voldoening
(In te vullen door inschrijver)]],$H$2:$H$5,$I$2:$I$5,0,0)*wensen[[#This Row],[Score voor wensvoldoening]]</f>
        <v>0</v>
      </c>
    </row>
    <row r="40" spans="1:6" ht="43.2" x14ac:dyDescent="0.3">
      <c r="A40" s="2">
        <v>141</v>
      </c>
      <c r="B40" s="5" t="s">
        <v>32</v>
      </c>
      <c r="C40" s="5" t="s">
        <v>47</v>
      </c>
      <c r="D40" s="4">
        <v>1</v>
      </c>
      <c r="E40" s="10" t="s">
        <v>90</v>
      </c>
      <c r="F40" s="4">
        <f>_xlfn.XLOOKUP(wensen[[#This Row],[Voldoening
(In te vullen door inschrijver)]],$H$2:$H$5,$I$2:$I$5,0,0)*wensen[[#This Row],[Score voor wensvoldoening]]</f>
        <v>0</v>
      </c>
    </row>
    <row r="41" spans="1:6" ht="28.8" x14ac:dyDescent="0.3">
      <c r="A41" s="2">
        <v>142</v>
      </c>
      <c r="B41" s="5" t="s">
        <v>32</v>
      </c>
      <c r="C41" s="5" t="s">
        <v>48</v>
      </c>
      <c r="D41" s="4">
        <v>1</v>
      </c>
      <c r="E41" s="10" t="s">
        <v>90</v>
      </c>
      <c r="F41" s="4">
        <f>_xlfn.XLOOKUP(wensen[[#This Row],[Voldoening
(In te vullen door inschrijver)]],$H$2:$H$5,$I$2:$I$5,0,0)*wensen[[#This Row],[Score voor wensvoldoening]]</f>
        <v>0</v>
      </c>
    </row>
    <row r="42" spans="1:6" ht="28.8" x14ac:dyDescent="0.3">
      <c r="A42" s="2">
        <v>143</v>
      </c>
      <c r="B42" s="5" t="s">
        <v>32</v>
      </c>
      <c r="C42" s="5" t="s">
        <v>49</v>
      </c>
      <c r="D42" s="4">
        <v>1</v>
      </c>
      <c r="E42" s="10" t="s">
        <v>90</v>
      </c>
      <c r="F42" s="4">
        <f>_xlfn.XLOOKUP(wensen[[#This Row],[Voldoening
(In te vullen door inschrijver)]],$H$2:$H$5,$I$2:$I$5,0,0)*wensen[[#This Row],[Score voor wensvoldoening]]</f>
        <v>0</v>
      </c>
    </row>
    <row r="43" spans="1:6" ht="57.6" x14ac:dyDescent="0.3">
      <c r="A43" s="2">
        <v>144</v>
      </c>
      <c r="B43" s="5" t="s">
        <v>32</v>
      </c>
      <c r="C43" s="5" t="s">
        <v>50</v>
      </c>
      <c r="D43" s="4">
        <v>1</v>
      </c>
      <c r="E43" s="10" t="s">
        <v>90</v>
      </c>
      <c r="F43" s="4">
        <f>_xlfn.XLOOKUP(wensen[[#This Row],[Voldoening
(In te vullen door inschrijver)]],$H$2:$H$5,$I$2:$I$5,0,0)*wensen[[#This Row],[Score voor wensvoldoening]]</f>
        <v>0</v>
      </c>
    </row>
    <row r="44" spans="1:6" x14ac:dyDescent="0.3">
      <c r="A44" s="2">
        <v>145</v>
      </c>
      <c r="B44" s="5" t="s">
        <v>32</v>
      </c>
      <c r="C44" s="5" t="s">
        <v>51</v>
      </c>
      <c r="D44" s="4">
        <v>1</v>
      </c>
      <c r="E44" s="10" t="s">
        <v>90</v>
      </c>
      <c r="F44" s="4">
        <f>_xlfn.XLOOKUP(wensen[[#This Row],[Voldoening
(In te vullen door inschrijver)]],$H$2:$H$5,$I$2:$I$5,0,0)*wensen[[#This Row],[Score voor wensvoldoening]]</f>
        <v>0</v>
      </c>
    </row>
    <row r="45" spans="1:6" ht="28.8" x14ac:dyDescent="0.3">
      <c r="A45" s="2">
        <v>146</v>
      </c>
      <c r="B45" s="5" t="s">
        <v>32</v>
      </c>
      <c r="C45" s="5" t="s">
        <v>52</v>
      </c>
      <c r="D45" s="4">
        <v>1</v>
      </c>
      <c r="E45" s="10" t="s">
        <v>90</v>
      </c>
      <c r="F45" s="4">
        <f>_xlfn.XLOOKUP(wensen[[#This Row],[Voldoening
(In te vullen door inschrijver)]],$H$2:$H$5,$I$2:$I$5,0,0)*wensen[[#This Row],[Score voor wensvoldoening]]</f>
        <v>0</v>
      </c>
    </row>
    <row r="46" spans="1:6" ht="28.8" x14ac:dyDescent="0.3">
      <c r="A46" s="2">
        <v>147</v>
      </c>
      <c r="B46" s="5" t="s">
        <v>32</v>
      </c>
      <c r="C46" s="5" t="s">
        <v>53</v>
      </c>
      <c r="D46" s="4">
        <v>1</v>
      </c>
      <c r="E46" s="10" t="s">
        <v>90</v>
      </c>
      <c r="F46" s="4">
        <f>_xlfn.XLOOKUP(wensen[[#This Row],[Voldoening
(In te vullen door inschrijver)]],$H$2:$H$5,$I$2:$I$5,0,0)*wensen[[#This Row],[Score voor wensvoldoening]]</f>
        <v>0</v>
      </c>
    </row>
    <row r="47" spans="1:6" x14ac:dyDescent="0.3">
      <c r="A47" s="2">
        <v>148</v>
      </c>
      <c r="B47" s="5" t="s">
        <v>32</v>
      </c>
      <c r="C47" s="5" t="s">
        <v>54</v>
      </c>
      <c r="D47" s="4">
        <v>1</v>
      </c>
      <c r="E47" s="10" t="s">
        <v>90</v>
      </c>
      <c r="F47" s="4">
        <f>_xlfn.XLOOKUP(wensen[[#This Row],[Voldoening
(In te vullen door inschrijver)]],$H$2:$H$5,$I$2:$I$5,0,0)*wensen[[#This Row],[Score voor wensvoldoening]]</f>
        <v>0</v>
      </c>
    </row>
    <row r="48" spans="1:6" ht="43.2" x14ac:dyDescent="0.3">
      <c r="A48" s="2">
        <v>160</v>
      </c>
      <c r="B48" s="5" t="s">
        <v>32</v>
      </c>
      <c r="C48" s="5" t="s">
        <v>55</v>
      </c>
      <c r="D48" s="4">
        <v>1</v>
      </c>
      <c r="E48" s="10" t="s">
        <v>90</v>
      </c>
      <c r="F48" s="4">
        <f>_xlfn.XLOOKUP(wensen[[#This Row],[Voldoening
(In te vullen door inschrijver)]],$H$2:$H$5,$I$2:$I$5,0,0)*wensen[[#This Row],[Score voor wensvoldoening]]</f>
        <v>0</v>
      </c>
    </row>
    <row r="49" spans="1:6" ht="28.8" x14ac:dyDescent="0.3">
      <c r="A49" s="2">
        <v>171</v>
      </c>
      <c r="B49" s="5" t="s">
        <v>32</v>
      </c>
      <c r="C49" s="5" t="s">
        <v>56</v>
      </c>
      <c r="D49" s="4">
        <v>1</v>
      </c>
      <c r="E49" s="10" t="s">
        <v>90</v>
      </c>
      <c r="F49" s="4">
        <f>_xlfn.XLOOKUP(wensen[[#This Row],[Voldoening
(In te vullen door inschrijver)]],$H$2:$H$5,$I$2:$I$5,0,0)*wensen[[#This Row],[Score voor wensvoldoening]]</f>
        <v>0</v>
      </c>
    </row>
    <row r="50" spans="1:6" x14ac:dyDescent="0.3">
      <c r="A50" s="2">
        <v>174</v>
      </c>
      <c r="B50" s="5" t="s">
        <v>32</v>
      </c>
      <c r="C50" s="5" t="s">
        <v>57</v>
      </c>
      <c r="D50" s="4">
        <v>1</v>
      </c>
      <c r="E50" s="10" t="s">
        <v>90</v>
      </c>
      <c r="F50" s="4">
        <f>_xlfn.XLOOKUP(wensen[[#This Row],[Voldoening
(In te vullen door inschrijver)]],$H$2:$H$5,$I$2:$I$5,0,0)*wensen[[#This Row],[Score voor wensvoldoening]]</f>
        <v>0</v>
      </c>
    </row>
    <row r="51" spans="1:6" ht="57.6" x14ac:dyDescent="0.3">
      <c r="A51" s="2">
        <v>178</v>
      </c>
      <c r="B51" s="5" t="s">
        <v>32</v>
      </c>
      <c r="C51" s="5" t="s">
        <v>58</v>
      </c>
      <c r="D51" s="4">
        <v>1</v>
      </c>
      <c r="E51" s="10" t="s">
        <v>90</v>
      </c>
      <c r="F51" s="4">
        <f>_xlfn.XLOOKUP(wensen[[#This Row],[Voldoening
(In te vullen door inschrijver)]],$H$2:$H$5,$I$2:$I$5,0,0)*wensen[[#This Row],[Score voor wensvoldoening]]</f>
        <v>0</v>
      </c>
    </row>
    <row r="52" spans="1:6" ht="28.8" x14ac:dyDescent="0.3">
      <c r="A52" s="2">
        <v>249</v>
      </c>
      <c r="B52" s="5" t="s">
        <v>59</v>
      </c>
      <c r="C52" s="5" t="s">
        <v>60</v>
      </c>
      <c r="D52" s="4">
        <v>1</v>
      </c>
      <c r="E52" s="10" t="s">
        <v>90</v>
      </c>
      <c r="F52" s="4">
        <f>_xlfn.XLOOKUP(wensen[[#This Row],[Voldoening
(In te vullen door inschrijver)]],$H$2:$H$5,$I$2:$I$5,0,0)*wensen[[#This Row],[Score voor wensvoldoening]]</f>
        <v>0</v>
      </c>
    </row>
    <row r="53" spans="1:6" ht="28.8" x14ac:dyDescent="0.3">
      <c r="A53" s="2">
        <v>254</v>
      </c>
      <c r="B53" s="5" t="s">
        <v>59</v>
      </c>
      <c r="C53" s="5" t="s">
        <v>85</v>
      </c>
      <c r="D53" s="4">
        <v>1</v>
      </c>
      <c r="E53" s="10" t="s">
        <v>90</v>
      </c>
      <c r="F53" s="4">
        <f>_xlfn.XLOOKUP(wensen[[#This Row],[Voldoening
(In te vullen door inschrijver)]],$H$2:$H$5,$I$2:$I$5,0,0)*wensen[[#This Row],[Score voor wensvoldoening]]</f>
        <v>0</v>
      </c>
    </row>
    <row r="54" spans="1:6" ht="43.2" x14ac:dyDescent="0.3">
      <c r="A54" s="2">
        <v>255</v>
      </c>
      <c r="B54" s="5" t="s">
        <v>59</v>
      </c>
      <c r="C54" s="5" t="s">
        <v>61</v>
      </c>
      <c r="D54" s="4">
        <v>1</v>
      </c>
      <c r="E54" s="10" t="s">
        <v>90</v>
      </c>
      <c r="F54" s="4">
        <f>_xlfn.XLOOKUP(wensen[[#This Row],[Voldoening
(In te vullen door inschrijver)]],$H$2:$H$5,$I$2:$I$5,0,0)*wensen[[#This Row],[Score voor wensvoldoening]]</f>
        <v>0</v>
      </c>
    </row>
    <row r="55" spans="1:6" ht="57.6" x14ac:dyDescent="0.3">
      <c r="A55" s="2">
        <v>259</v>
      </c>
      <c r="B55" s="5" t="s">
        <v>59</v>
      </c>
      <c r="C55" s="5" t="s">
        <v>62</v>
      </c>
      <c r="D55" s="4">
        <v>1</v>
      </c>
      <c r="E55" s="10" t="s">
        <v>90</v>
      </c>
      <c r="F55" s="4">
        <f>_xlfn.XLOOKUP(wensen[[#This Row],[Voldoening
(In te vullen door inschrijver)]],$H$2:$H$5,$I$2:$I$5,0,0)*wensen[[#This Row],[Score voor wensvoldoening]]</f>
        <v>0</v>
      </c>
    </row>
    <row r="56" spans="1:6" ht="28.8" x14ac:dyDescent="0.3">
      <c r="A56" s="2">
        <v>265</v>
      </c>
      <c r="B56" s="5" t="s">
        <v>63</v>
      </c>
      <c r="C56" s="5" t="s">
        <v>64</v>
      </c>
      <c r="D56" s="4">
        <v>1</v>
      </c>
      <c r="E56" s="10" t="s">
        <v>90</v>
      </c>
      <c r="F56" s="4">
        <f>_xlfn.XLOOKUP(wensen[[#This Row],[Voldoening
(In te vullen door inschrijver)]],$H$2:$H$5,$I$2:$I$5,0,0)*wensen[[#This Row],[Score voor wensvoldoening]]</f>
        <v>0</v>
      </c>
    </row>
    <row r="57" spans="1:6" x14ac:dyDescent="0.3">
      <c r="A57" s="2">
        <v>266</v>
      </c>
      <c r="B57" s="5" t="s">
        <v>63</v>
      </c>
      <c r="C57" s="5" t="s">
        <v>65</v>
      </c>
      <c r="D57" s="4">
        <v>1</v>
      </c>
      <c r="E57" s="10" t="s">
        <v>90</v>
      </c>
      <c r="F57" s="4">
        <f>_xlfn.XLOOKUP(wensen[[#This Row],[Voldoening
(In te vullen door inschrijver)]],$H$2:$H$5,$I$2:$I$5,0,0)*wensen[[#This Row],[Score voor wensvoldoening]]</f>
        <v>0</v>
      </c>
    </row>
    <row r="58" spans="1:6" ht="28.8" x14ac:dyDescent="0.3">
      <c r="A58" s="2">
        <v>267</v>
      </c>
      <c r="B58" s="5" t="s">
        <v>63</v>
      </c>
      <c r="C58" s="5" t="s">
        <v>66</v>
      </c>
      <c r="D58" s="4">
        <v>1</v>
      </c>
      <c r="E58" s="10" t="s">
        <v>90</v>
      </c>
      <c r="F58" s="4">
        <f>_xlfn.XLOOKUP(wensen[[#This Row],[Voldoening
(In te vullen door inschrijver)]],$H$2:$H$5,$I$2:$I$5,0,0)*wensen[[#This Row],[Score voor wensvoldoening]]</f>
        <v>0</v>
      </c>
    </row>
    <row r="59" spans="1:6" ht="28.8" x14ac:dyDescent="0.3">
      <c r="A59" s="2">
        <v>268</v>
      </c>
      <c r="B59" s="5" t="s">
        <v>63</v>
      </c>
      <c r="C59" s="5" t="s">
        <v>67</v>
      </c>
      <c r="D59" s="4">
        <v>1</v>
      </c>
      <c r="E59" s="10" t="s">
        <v>90</v>
      </c>
      <c r="F59" s="4">
        <f>_xlfn.XLOOKUP(wensen[[#This Row],[Voldoening
(In te vullen door inschrijver)]],$H$2:$H$5,$I$2:$I$5,0,0)*wensen[[#This Row],[Score voor wensvoldoening]]</f>
        <v>0</v>
      </c>
    </row>
    <row r="60" spans="1:6" ht="43.2" x14ac:dyDescent="0.3">
      <c r="A60" s="2">
        <v>269</v>
      </c>
      <c r="B60" s="5" t="s">
        <v>63</v>
      </c>
      <c r="C60" s="5" t="s">
        <v>68</v>
      </c>
      <c r="D60" s="4">
        <v>1</v>
      </c>
      <c r="E60" s="10" t="s">
        <v>90</v>
      </c>
      <c r="F60" s="4">
        <f>_xlfn.XLOOKUP(wensen[[#This Row],[Voldoening
(In te vullen door inschrijver)]],$H$2:$H$5,$I$2:$I$5,0,0)*wensen[[#This Row],[Score voor wensvoldoening]]</f>
        <v>0</v>
      </c>
    </row>
    <row r="61" spans="1:6" ht="28.8" x14ac:dyDescent="0.3">
      <c r="A61" s="2">
        <v>270</v>
      </c>
      <c r="B61" s="5" t="s">
        <v>63</v>
      </c>
      <c r="C61" s="5" t="s">
        <v>69</v>
      </c>
      <c r="D61" s="4">
        <v>1</v>
      </c>
      <c r="E61" s="10" t="s">
        <v>90</v>
      </c>
      <c r="F61" s="4">
        <f>_xlfn.XLOOKUP(wensen[[#This Row],[Voldoening
(In te vullen door inschrijver)]],$H$2:$H$5,$I$2:$I$5,0,0)*wensen[[#This Row],[Score voor wensvoldoening]]</f>
        <v>0</v>
      </c>
    </row>
    <row r="62" spans="1:6" ht="28.8" x14ac:dyDescent="0.3">
      <c r="A62" s="2">
        <v>271</v>
      </c>
      <c r="B62" s="5" t="s">
        <v>63</v>
      </c>
      <c r="C62" s="5" t="s">
        <v>70</v>
      </c>
      <c r="D62" s="4">
        <v>1</v>
      </c>
      <c r="E62" s="10" t="s">
        <v>90</v>
      </c>
      <c r="F62" s="4">
        <f>_xlfn.XLOOKUP(wensen[[#This Row],[Voldoening
(In te vullen door inschrijver)]],$H$2:$H$5,$I$2:$I$5,0,0)*wensen[[#This Row],[Score voor wensvoldoening]]</f>
        <v>0</v>
      </c>
    </row>
    <row r="63" spans="1:6" x14ac:dyDescent="0.3">
      <c r="A63" s="2">
        <v>272</v>
      </c>
      <c r="B63" s="5" t="s">
        <v>63</v>
      </c>
      <c r="C63" s="5" t="s">
        <v>71</v>
      </c>
      <c r="D63" s="4">
        <v>1</v>
      </c>
      <c r="E63" s="10" t="s">
        <v>90</v>
      </c>
      <c r="F63" s="4">
        <f>_xlfn.XLOOKUP(wensen[[#This Row],[Voldoening
(In te vullen door inschrijver)]],$H$2:$H$5,$I$2:$I$5,0,0)*wensen[[#This Row],[Score voor wensvoldoening]]</f>
        <v>0</v>
      </c>
    </row>
    <row r="64" spans="1:6" ht="43.2" x14ac:dyDescent="0.3">
      <c r="A64" s="2">
        <v>273</v>
      </c>
      <c r="B64" s="5" t="s">
        <v>63</v>
      </c>
      <c r="C64" s="5" t="s">
        <v>72</v>
      </c>
      <c r="D64" s="4">
        <v>1</v>
      </c>
      <c r="E64" s="10" t="s">
        <v>90</v>
      </c>
      <c r="F64" s="4">
        <f>_xlfn.XLOOKUP(wensen[[#This Row],[Voldoening
(In te vullen door inschrijver)]],$H$2:$H$5,$I$2:$I$5,0,0)*wensen[[#This Row],[Score voor wensvoldoening]]</f>
        <v>0</v>
      </c>
    </row>
    <row r="65" spans="1:6" ht="28.8" x14ac:dyDescent="0.3">
      <c r="A65" s="2">
        <v>274</v>
      </c>
      <c r="B65" s="5" t="s">
        <v>63</v>
      </c>
      <c r="C65" s="5" t="s">
        <v>73</v>
      </c>
      <c r="D65" s="4">
        <v>1</v>
      </c>
      <c r="E65" s="10" t="s">
        <v>90</v>
      </c>
      <c r="F65" s="4">
        <f>_xlfn.XLOOKUP(wensen[[#This Row],[Voldoening
(In te vullen door inschrijver)]],$H$2:$H$5,$I$2:$I$5,0,0)*wensen[[#This Row],[Score voor wensvoldoening]]</f>
        <v>0</v>
      </c>
    </row>
    <row r="66" spans="1:6" x14ac:dyDescent="0.3">
      <c r="A66" s="2">
        <v>314</v>
      </c>
      <c r="B66" s="5" t="s">
        <v>74</v>
      </c>
      <c r="C66" s="5" t="s">
        <v>75</v>
      </c>
      <c r="D66" s="4">
        <v>1</v>
      </c>
      <c r="E66" s="10" t="s">
        <v>90</v>
      </c>
      <c r="F66" s="4">
        <f>_xlfn.XLOOKUP(wensen[[#This Row],[Voldoening
(In te vullen door inschrijver)]],$H$2:$H$5,$I$2:$I$5,0,0)*wensen[[#This Row],[Score voor wensvoldoening]]</f>
        <v>0</v>
      </c>
    </row>
    <row r="67" spans="1:6" ht="28.8" x14ac:dyDescent="0.3">
      <c r="A67" s="2">
        <v>316</v>
      </c>
      <c r="B67" s="5" t="s">
        <v>74</v>
      </c>
      <c r="C67" s="5" t="s">
        <v>76</v>
      </c>
      <c r="D67" s="4">
        <v>1</v>
      </c>
      <c r="E67" s="10" t="s">
        <v>90</v>
      </c>
      <c r="F67" s="4">
        <f>_xlfn.XLOOKUP(wensen[[#This Row],[Voldoening
(In te vullen door inschrijver)]],$H$2:$H$5,$I$2:$I$5,0,0)*wensen[[#This Row],[Score voor wensvoldoening]]</f>
        <v>0</v>
      </c>
    </row>
    <row r="68" spans="1:6" ht="28.8" x14ac:dyDescent="0.3">
      <c r="A68" s="2">
        <v>320</v>
      </c>
      <c r="B68" s="5" t="s">
        <v>74</v>
      </c>
      <c r="C68" s="5" t="s">
        <v>77</v>
      </c>
      <c r="D68" s="4">
        <v>1</v>
      </c>
      <c r="E68" s="10" t="s">
        <v>90</v>
      </c>
      <c r="F68" s="4">
        <f>_xlfn.XLOOKUP(wensen[[#This Row],[Voldoening
(In te vullen door inschrijver)]],$H$2:$H$5,$I$2:$I$5,0,0)*wensen[[#This Row],[Score voor wensvoldoening]]</f>
        <v>0</v>
      </c>
    </row>
    <row r="69" spans="1:6" x14ac:dyDescent="0.3">
      <c r="A69" s="2">
        <v>321</v>
      </c>
      <c r="B69" s="5" t="s">
        <v>74</v>
      </c>
      <c r="C69" s="5" t="s">
        <v>78</v>
      </c>
      <c r="D69" s="4">
        <v>1</v>
      </c>
      <c r="E69" s="10" t="s">
        <v>90</v>
      </c>
      <c r="F69" s="4">
        <f>_xlfn.XLOOKUP(wensen[[#This Row],[Voldoening
(In te vullen door inschrijver)]],$H$2:$H$5,$I$2:$I$5,0,0)*wensen[[#This Row],[Score voor wensvoldoening]]</f>
        <v>0</v>
      </c>
    </row>
    <row r="70" spans="1:6" x14ac:dyDescent="0.3">
      <c r="A70" s="2">
        <v>323</v>
      </c>
      <c r="B70" s="5" t="s">
        <v>74</v>
      </c>
      <c r="C70" s="5" t="s">
        <v>79</v>
      </c>
      <c r="D70" s="4">
        <v>1</v>
      </c>
      <c r="E70" s="10" t="s">
        <v>90</v>
      </c>
      <c r="F70" s="4">
        <f>_xlfn.XLOOKUP(wensen[[#This Row],[Voldoening
(In te vullen door inschrijver)]],$H$2:$H$5,$I$2:$I$5,0,0)*wensen[[#This Row],[Score voor wensvoldoening]]</f>
        <v>0</v>
      </c>
    </row>
    <row r="71" spans="1:6" ht="28.8" x14ac:dyDescent="0.3">
      <c r="A71" s="2">
        <v>324</v>
      </c>
      <c r="B71" s="5" t="s">
        <v>74</v>
      </c>
      <c r="C71" s="5" t="s">
        <v>80</v>
      </c>
      <c r="D71" s="4">
        <v>1</v>
      </c>
      <c r="E71" s="10" t="s">
        <v>90</v>
      </c>
      <c r="F71" s="4">
        <f>_xlfn.XLOOKUP(wensen[[#This Row],[Voldoening
(In te vullen door inschrijver)]],$H$2:$H$5,$I$2:$I$5,0,0)*wensen[[#This Row],[Score voor wensvoldoening]]</f>
        <v>0</v>
      </c>
    </row>
    <row r="72" spans="1:6" ht="28.8" x14ac:dyDescent="0.3">
      <c r="A72" s="2">
        <v>325</v>
      </c>
      <c r="B72" s="5" t="s">
        <v>74</v>
      </c>
      <c r="C72" s="5" t="s">
        <v>81</v>
      </c>
      <c r="D72" s="4">
        <v>1</v>
      </c>
      <c r="E72" s="10" t="s">
        <v>90</v>
      </c>
      <c r="F72" s="4">
        <f>_xlfn.XLOOKUP(wensen[[#This Row],[Voldoening
(In te vullen door inschrijver)]],$H$2:$H$5,$I$2:$I$5,0,0)*wensen[[#This Row],[Score voor wensvoldoening]]</f>
        <v>0</v>
      </c>
    </row>
    <row r="73" spans="1:6" ht="28.8" x14ac:dyDescent="0.3">
      <c r="A73" s="2">
        <v>327</v>
      </c>
      <c r="B73" s="5" t="s">
        <v>82</v>
      </c>
      <c r="C73" s="5" t="s">
        <v>83</v>
      </c>
      <c r="D73" s="4">
        <v>1</v>
      </c>
      <c r="E73" s="10" t="s">
        <v>90</v>
      </c>
      <c r="F73" s="4">
        <f>_xlfn.XLOOKUP(wensen[[#This Row],[Voldoening
(In te vullen door inschrijver)]],$H$2:$H$5,$I$2:$I$5,0,0)*wensen[[#This Row],[Score voor wensvoldoening]]</f>
        <v>0</v>
      </c>
    </row>
    <row r="74" spans="1:6" x14ac:dyDescent="0.3">
      <c r="B74" s="4" t="s">
        <v>5</v>
      </c>
      <c r="C74" s="4" t="s">
        <v>5</v>
      </c>
      <c r="D74" s="4"/>
      <c r="E74" s="8" t="s">
        <v>5</v>
      </c>
      <c r="F74" s="4"/>
    </row>
  </sheetData>
  <sheetProtection algorithmName="SHA-512" hashValue="7yw3HU0WQer10hLdP1ygYFF0z3Kqq9QQrxFZin4EApxyXuvq7KUmgwMANtmmNR/c+7eBEXPw7taQDsFLWAW6Uw==" saltValue="hJtfMbElaHWJAzbpLIHgOA==" spinCount="100000" sheet="1" objects="1" scenarios="1"/>
  <mergeCells count="6">
    <mergeCell ref="J13:K14"/>
    <mergeCell ref="M13:M14"/>
    <mergeCell ref="N13:N14"/>
    <mergeCell ref="L13:L14"/>
    <mergeCell ref="L10:L12"/>
    <mergeCell ref="N10:N12"/>
  </mergeCells>
  <dataValidations count="1">
    <dataValidation type="list" allowBlank="1" showInputMessage="1" showErrorMessage="1" sqref="E2:E73" xr:uid="{24D18BF0-401B-4A4A-93D9-76AC9BAF21B2}">
      <formula1>$H$2:$H$5</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H 8 E A A B Q S w M E F A A C A A g A r m O v W g p R 2 R K k A A A A 9 g A A A B I A H A B D b 2 5 m a W c v U G F j a 2 F n Z S 5 4 b W w g o h g A K K A U A A A A A A A A A A A A A A A A A A A A A A A A A A A A h Y 9 B D o I w F E S v Q r q n h a q J I Z + y c A v G x M S 4 b W q F R v g Y W i x 3 c + G R v I I Y R d 2 5 n D d v M X O / 3 i A b m j q 4 6 M 6 a F l M S 0 4 g E G l V 7 M F i m p H f H c E k y A R u p T r L U w S i j T Q Z 7 S E n l 3 D l h z H t P / Y y 2 X c l 4 F M V s X + R b V e l G k o 9 s / s u h Q e s k K k 0 E 7 F 5 j B K f x n F O + G D c B m y A U B r 8 C H 7 t n + w N h 1 d e u 7 7 T A O l z n w K Y I 7 P 1 B P A B Q S w M E F A A C A A g A r m O v 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5 j r 1 o C U 8 b r e Q E A A G M C A A A T A B w A R m 9 y b X V s Y X M v U 2 V j d G l v b j E u b S C i G A A o o B Q A A A A A A A A A A A A A A A A A A A A A A A A A A A B 9 U E 1 P 2 0 A Q v U f K f x i Z S y I Z C y T K o Z E P i S m i r U R T H H r B P W y 8 g 7 N o d z a a W T t N I / 4 7 6 x q U c m j 3 s v P 1 3 r x 5 g n U w n q A c / v P Z e D Q e y U Y x a t g h C R L k Y D G M R x D f g n 2 f F 9 J l V 7 5 u H V K Y X B u L W e E p x E Q m S f G x u h d k q R Z K C s + E 1 k h k q V Z I G h m W 6 L c W q w U r 0 j u M h b m T g K y V G y J r Y w N O 4 Y 0 + I r 9 4 1 u b 0 K 6 L A j 7 v 5 H K 4 N K a o N o o V y H y H o q m W 7 t q Z W w a A + 4 g b 5 W S 1 d M k 0 f r q I Q Z + K q P J k l K R T e t o 4 k v 0 j h E 9 V e G 2 r y y w 9 n Z + c p f G 9 9 w D L s L e b H M L v 1 h D + n 6 e D D S X K D K p 4 j 4 D B A h 7 z x v t F A p k P V J t G h l V p H z J K 9 i w S v s 5 P e v R Q e X q t z a 8 t a W c W S B 2 7 / 5 l 7 t t w g N 7 s z T b 9 P o I 9 0 q m i a P n t 0 g v h + T y f + l p I d D c t s 6 h x w P j G d / p n B 5 k f X I 5 x Q O S d m u t 4 p V w 0 o 9 x m 7 o F w f 8 F f 4 0 v z m p N 2 y e u g H 6 v v m u 8 D w d j w z 9 Q / 7 s B V B L A Q I t A B Q A A g A I A K 5 j r 1 o K U d k S p A A A A P Y A A A A S A A A A A A A A A A A A A A A A A A A A A A B D b 2 5 m a W c v U G F j a 2 F n Z S 5 4 b W x Q S w E C L Q A U A A I A C A C u Y 6 9 a D 8 r p q 6 Q A A A D p A A A A E w A A A A A A A A A A A A A A A A D w A A A A W 0 N v b n R l b n R f V H l w Z X N d L n h t b F B L A Q I t A B Q A A g A I A K 5 j r 1 o C U 8 b r e Q E A A G M C A A A T A A A A A A A A A A A A A A A A A O E B A A B G b 3 J t d W x h c y 9 T Z W N 0 a W 9 u M S 5 t U E s F B g A A A A A D A A M A w g A A A K c 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4 K A A A A A A A A P A o 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3 Z W 5 z Z W 4 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0 Y z V m Z W U y Z i 0 4 Z T Q 3 L T R l O D A t Y T N j M y 0 x N 2 Y x M W M x Z T l m M m I i I C 8 + P E V u d H J 5 I F R 5 c G U 9 I k J 1 Z m Z l c k 5 l e H R S Z W Z y Z X N o I i B W Y W x 1 Z T 0 i b D E i I C 8 + P E V u d H J 5 I F R 5 c G U 9 I l J l c 3 V s d F R 5 c G U i I F Z h b H V l P S J z V G F i b G U i I C 8 + P E V u d H J 5 I F R 5 c G U 9 I k 5 h b W V V c G R h d G V k Q W Z 0 Z X J G a W x s I i B W Y W x 1 Z T 0 i b D A i I C 8 + P E V u d H J 5 I F R 5 c G U 9 I k Z p b G x U Y X J n Z X Q i I F Z h b H V l P S J z d 2 V u c 2 V u I i A v P j x F b n R y e S B U e X B l P S J G a W x s Z W R D b 2 1 w b G V 0 Z V J l c 3 V s d F R v V 2 9 y a 3 N o Z W V 0 I i B W Y W x 1 Z T 0 i b D E i I C 8 + P E V u d H J 5 I F R 5 c G U 9 I k F k Z G V k V G 9 E Y X R h T W 9 k Z W w i I F Z h b H V l P S J s M C I g L z 4 8 R W 5 0 c n k g V H l w Z T 0 i R m l s b E N v d W 5 0 I i B W Y W x 1 Z T 0 i b D c z I i A v P j x F b n R y e S B U e X B l P S J G a W x s R X J y b 3 J D b 2 R l I i B W Y W x 1 Z T 0 i c 1 V u a 2 5 v d 2 4 i I C 8 + P E V u d H J 5 I F R 5 c G U 9 I k Z p b G x F c n J v c k N v d W 5 0 I i B W Y W x 1 Z T 0 i b D A i I C 8 + P E V u d H J 5 I F R 5 c G U 9 I k Z p b G x M Y X N 0 V X B k Y X R l Z C I g V m F s d W U 9 I m Q y M D I 1 L T A 1 L T E 1 V D E w O j I 5 O j I 5 L j Y x N T Y z O D h a I i A v P j x F b n R y e S B U e X B l P S J G a W x s Q 2 9 s d W 1 u V H l w Z X M i I F Z h b H V l P S J z Q X d Z R 0 J n P T 0 i I C 8 + P E V u d H J 5 I F R 5 c G U 9 I k Z p b G x D b 2 x 1 b W 5 O Y W 1 l c y I g V m F s d W U 9 I n N b J n F 1 b 3 Q 7 T n V t b W V y a W 5 n J n F 1 b 3 Q 7 L C Z x d W 9 0 O 1 N 1 Y n B h c m F n c m F h Z i Z x d W 9 0 O y w m c X V v d D t P b X N j a H J p a n Z p b m c m c X V v d D s s J n F 1 b 3 Q 7 Q 2 9 s d W 1 u M S Z x d W 9 0 O 1 0 i I C 8 + P E V u d H J 5 I F R 5 c G U 9 I k Z p b G x T d G F 0 d X M i I F Z h b H V l P S J z Q 2 9 t c G x l d G U i I C 8 + P E V u d H J 5 I F R 5 c G U 9 I l J l b G F 0 a W 9 u c 2 h p c E l u Z m 9 D b 2 5 0 Y W l u Z X I i I F Z h b H V l P S J z e y Z x d W 9 0 O 2 N v b H V t b k N v d W 5 0 J n F 1 b 3 Q 7 O j Q s J n F 1 b 3 Q 7 a 2 V 5 Q 2 9 s d W 1 u T m F t Z X M m c X V v d D s 6 W 1 0 s J n F 1 b 3 Q 7 c X V l c n l S Z W x h d G l v b n N o a X B z J n F 1 b 3 Q 7 O l t d L C Z x d W 9 0 O 2 N v b H V t b k l k Z W 5 0 a X R p Z X M m c X V v d D s 6 W y Z x d W 9 0 O 1 N l Y 3 R p b 2 4 x L 3 d l b n N l b i 9 B d X R v U m V t b 3 Z l Z E N v b H V t b n M x L n t O d W 1 t Z X J p b m c s M H 0 m c X V v d D s s J n F 1 b 3 Q 7 U 2 V j d G l v b j E v d 2 V u c 2 V u L 0 F 1 d G 9 S Z W 1 v d m V k Q 2 9 s d W 1 u c z E u e 1 N 1 Y n B h c m F n c m F h Z i w x f S Z x d W 9 0 O y w m c X V v d D t T Z W N 0 a W 9 u M S 9 3 Z W 5 z Z W 4 v Q X V 0 b 1 J l b W 9 2 Z W R D b 2 x 1 b W 5 z M S 5 7 T 2 1 z Y 2 h y a W p 2 a W 5 n L D J 9 J n F 1 b 3 Q 7 L C Z x d W 9 0 O 1 N l Y 3 R p b 2 4 x L 3 d l b n N l b i 9 B d X R v U m V t b 3 Z l Z E N v b H V t b n M x L n t D b 2 x 1 b W 4 x L D N 9 J n F 1 b 3 Q 7 X S w m c X V v d D t D b 2 x 1 b W 5 D b 3 V u d C Z x d W 9 0 O z o 0 L C Z x d W 9 0 O 0 t l e U N v b H V t b k 5 h b W V z J n F 1 b 3 Q 7 O l t d L C Z x d W 9 0 O 0 N v b H V t b k l k Z W 5 0 a X R p Z X M m c X V v d D s 6 W y Z x d W 9 0 O 1 N l Y 3 R p b 2 4 x L 3 d l b n N l b i 9 B d X R v U m V t b 3 Z l Z E N v b H V t b n M x L n t O d W 1 t Z X J p b m c s M H 0 m c X V v d D s s J n F 1 b 3 Q 7 U 2 V j d G l v b j E v d 2 V u c 2 V u L 0 F 1 d G 9 S Z W 1 v d m V k Q 2 9 s d W 1 u c z E u e 1 N 1 Y n B h c m F n c m F h Z i w x f S Z x d W 9 0 O y w m c X V v d D t T Z W N 0 a W 9 u M S 9 3 Z W 5 z Z W 4 v Q X V 0 b 1 J l b W 9 2 Z W R D b 2 x 1 b W 5 z M S 5 7 T 2 1 z Y 2 h y a W p 2 a W 5 n L D J 9 J n F 1 b 3 Q 7 L C Z x d W 9 0 O 1 N l Y 3 R p b 2 4 x L 3 d l b n N l b i 9 B d X R v U m V t b 3 Z l Z E N v b H V t b n M x L n t D b 2 x 1 b W 4 x L D N 9 J n F 1 b 3 Q 7 X S w m c X V v d D t S Z W x h d G l v b n N o a X B J b m Z v J n F 1 b 3 Q 7 O l t d f S I g L z 4 8 L 1 N 0 Y W J s Z U V u d H J p Z X M + P C 9 J d G V t P j x J d G V t P j x J d G V t T G 9 j Y X R p b 2 4 + P E l 0 Z W 1 U e X B l P k Z v c m 1 1 b G E 8 L 0 l 0 Z W 1 U e X B l P j x J d G V t U G F 0 a D 5 T Z W N 0 a W 9 u M S 9 3 Z W 5 z Z W 4 v Q n J v b j w v S X R l b V B h d G g + P C 9 J d G V t T G 9 j Y X R p b 2 4 + P F N 0 Y W J s Z U V u d H J p Z X M g L z 4 8 L 0 l 0 Z W 0 + P E l 0 Z W 0 + P E l 0 Z W 1 M b 2 N h d G l v b j 4 8 S X R l b V R 5 c G U + R m 9 y b X V s Y T w v S X R l b V R 5 c G U + P E l 0 Z W 1 Q Y X R o P l N l Y 3 R p b 2 4 x L 3 d l b n N l b i 9 I Z W F k Z X J z J T I w b W V 0 J T I w d m V y a G 9 v Z 2 Q l M j B u a X Z l Y X U 8 L 0 l 0 Z W 1 Q Y X R o P j w v S X R l b U x v Y 2 F 0 a W 9 u P j x T d G F i b G V F b n R y a W V z I C 8 + P C 9 J d G V t P j x J d G V t P j x J d G V t T G 9 j Y X R p b 2 4 + P E l 0 Z W 1 U e X B l P k Z v c m 1 1 b G E 8 L 0 l 0 Z W 1 U e X B l P j x J d G V t U G F 0 a D 5 T Z W N 0 a W 9 u M S 9 3 Z W 5 z Z W 4 v V H l w Z S U y M G d l d 2 l q e m l n Z D w v S X R l b V B h d G g + P C 9 J d G V t T G 9 j Y X R p b 2 4 + P F N 0 Y W J s Z U V u d H J p Z X M g L z 4 8 L 0 l 0 Z W 0 + P C 9 J d G V t c z 4 8 L 0 x v Y 2 F s U G F j a 2 F n Z U 1 l d G F k Y X R h R m l s Z T 4 W A A A A U E s F B g A A A A A A A A A A A A A A A A A A A A A A A C Y B A A A B A A A A 0 I y d 3 w E V 0 R G M e g D A T 8 K X 6 w E A A A B u f 2 X Z b x k 4 S r 7 e N x 2 A j 5 6 B A A A A A A I A A A A A A B B m A A A A A Q A A I A A A A D T 9 F l 8 t 4 f G r L H M V v b w j Q O m Q L y P 6 I h z 3 o 0 d v d m W h O O 7 Z A A A A A A 6 A A A A A A g A A I A A A A I m 3 x 8 B 2 6 X b 7 l G Z S q Q / O g q + X W q O q 6 j p p 9 E r e D g g S F v o w U A A A A D H 4 t J F V m 3 3 D S o D 7 K q Y N f 5 n a 4 i 2 4 B 7 / w e n E z k Q x r N 6 p W n S l J Z K m 6 K 9 F + r F E q z h N X E T Y 5 E D 6 Z m O W H f J Z d S r E Y / B / i F h a J T x r k 7 S u T p z l z a / 5 5 Q A A A A M k D X 1 3 8 X O v t 1 v k t b u c L v F M w g r o Q g C 4 u 0 O 4 F U G 0 L J S U r w E 7 e B e 3 E 2 p t q Q h 3 W R b 2 T I Q q Z K n A O 3 t C u 8 8 t g j d u h I E w = < / D a t a M a s h u p > 
</file>

<file path=customXml/item2.xml><?xml version="1.0" encoding="utf-8"?>
<ct:contentTypeSchema xmlns:ct="http://schemas.microsoft.com/office/2006/metadata/contentType" xmlns:ma="http://schemas.microsoft.com/office/2006/metadata/properties/metaAttributes" ct:_="" ma:_="" ma:contentTypeName="Document" ma:contentTypeID="0x01010049695691B653E749953172BA6DA8191F" ma:contentTypeVersion="12" ma:contentTypeDescription="Een nieuw document maken." ma:contentTypeScope="" ma:versionID="a4784dd3772769f3e651adf3bddcc05c">
  <xsd:schema xmlns:xsd="http://www.w3.org/2001/XMLSchema" xmlns:xs="http://www.w3.org/2001/XMLSchema" xmlns:p="http://schemas.microsoft.com/office/2006/metadata/properties" xmlns:ns2="696f1bd7-d9e3-4677-9831-278e3aad93b4" xmlns:ns3="c64fecbb-1954-4030-8120-5d79bf625a24" targetNamespace="http://schemas.microsoft.com/office/2006/metadata/properties" ma:root="true" ma:fieldsID="a2eda93d6d6dfbbe8b35fac00b94a5d1" ns2:_="" ns3:_="">
    <xsd:import namespace="696f1bd7-d9e3-4677-9831-278e3aad93b4"/>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6f1bd7-d9e3-4677-9831-278e3aad93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696f1bd7-d9e3-4677-9831-278e3aad93b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2E8BAB-2DE9-4D65-825F-2FC264892B14}">
  <ds:schemaRefs>
    <ds:schemaRef ds:uri="http://schemas.microsoft.com/DataMashup"/>
  </ds:schemaRefs>
</ds:datastoreItem>
</file>

<file path=customXml/itemProps2.xml><?xml version="1.0" encoding="utf-8"?>
<ds:datastoreItem xmlns:ds="http://schemas.openxmlformats.org/officeDocument/2006/customXml" ds:itemID="{0E0D11A5-06C8-47A4-851D-9A99B91FC61E}"/>
</file>

<file path=customXml/itemProps3.xml><?xml version="1.0" encoding="utf-8"?>
<ds:datastoreItem xmlns:ds="http://schemas.openxmlformats.org/officeDocument/2006/customXml" ds:itemID="{B4C4D016-3404-4BF7-A658-AE801878374E}"/>
</file>

<file path=customXml/itemProps4.xml><?xml version="1.0" encoding="utf-8"?>
<ds:datastoreItem xmlns:ds="http://schemas.openxmlformats.org/officeDocument/2006/customXml" ds:itemID="{4194D3A1-BCF1-453D-915D-5874DEAAF2D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Cornelissen</dc:creator>
  <cp:lastModifiedBy>Bas Cornelissen</cp:lastModifiedBy>
  <dcterms:created xsi:type="dcterms:W3CDTF">2025-05-15T10:28:50Z</dcterms:created>
  <dcterms:modified xsi:type="dcterms:W3CDTF">2025-05-15T11:14:16Z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0x01010049695691B653E749953172BA6DA8191F</vt:lpwstr>
  </property>
</Properties>
</file>