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Q:\CL BMO\Inkoopgroep\1. INKOPEN\2. Eenheden\1. FLO\EA MJOP NEN 2767\3. Nota van inlichtingen\"/>
    </mc:Choice>
  </mc:AlternateContent>
  <xr:revisionPtr revIDLastSave="0" documentId="8_{16E486AB-70A9-4FAB-8377-41AB97B27371}" xr6:coauthVersionLast="47" xr6:coauthVersionMax="47" xr10:uidLastSave="{00000000-0000-0000-0000-000000000000}"/>
  <bookViews>
    <workbookView xWindow="29580" yWindow="780" windowWidth="21600" windowHeight="11385" tabRatio="758" firstSheet="1" activeTab="4" xr2:uid="{FD8D4114-7B5A-467B-B74F-C5D9C6266EDC}"/>
  </bookViews>
  <sheets>
    <sheet name="Totaal prijzenblad" sheetId="6" r:id="rId1"/>
    <sheet name="Prijzenblad volledige inspectie" sheetId="3" r:id="rId2"/>
    <sheet name="Prijzenblad Risico-inspectie" sheetId="4" r:id="rId3"/>
    <sheet name="Prijzenblad Steekproefinspectie" sheetId="5" r:id="rId4"/>
    <sheet name="Uurtarieven aanv. advies" sheetId="7" r:id="rId5"/>
  </sheets>
  <definedNames>
    <definedName name="_xlnm._FilterDatabase" localSheetId="2" hidden="1">'Prijzenblad Risico-inspectie'!$A$2:$W$15</definedName>
    <definedName name="_xlnm._FilterDatabase" localSheetId="3" hidden="1">'Prijzenblad Steekproefinspectie'!$A$2:$W$2</definedName>
    <definedName name="_xlnm._FilterDatabase" localSheetId="1" hidden="1">'Prijzenblad volledige inspectie'!$A$2:$D$110</definedName>
    <definedName name="_xlnm.Print_Area" localSheetId="0">'Totaal prijzenblad'!$J$5:$J$6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7" l="1"/>
  <c r="D6" i="7"/>
  <c r="D7" i="7"/>
  <c r="D8" i="7"/>
  <c r="D4" i="7"/>
  <c r="C6" i="6"/>
  <c r="E6" i="6" s="1"/>
  <c r="P10" i="5"/>
  <c r="P9" i="5" s="1"/>
  <c r="C7" i="6" s="1"/>
  <c r="E7" i="6" s="1"/>
  <c r="P19" i="4"/>
  <c r="P18" i="4"/>
  <c r="P17" i="4" s="1"/>
  <c r="P114" i="3"/>
  <c r="O114" i="3"/>
  <c r="P113" i="3"/>
  <c r="T118" i="3"/>
  <c r="S118" i="3"/>
  <c r="T117" i="3"/>
  <c r="S117" i="3"/>
  <c r="D9" i="7" l="1"/>
  <c r="O113" i="3"/>
  <c r="O121" i="3" s="1"/>
  <c r="O122" i="3"/>
  <c r="S116" i="3"/>
  <c r="C8" i="6" l="1"/>
  <c r="E8" i="6" s="1"/>
  <c r="E9" i="6" s="1"/>
  <c r="O120" i="3"/>
  <c r="C5" i="6" s="1"/>
  <c r="E5" i="6" s="1"/>
  <c r="O112" i="3"/>
</calcChain>
</file>

<file path=xl/sharedStrings.xml><?xml version="1.0" encoding="utf-8"?>
<sst xmlns="http://schemas.openxmlformats.org/spreadsheetml/2006/main" count="1039" uniqueCount="423">
  <si>
    <t>Bijlage 4 - Prijzenblad Gebouwinspecties, opstellen meerjarenonderhoudsplannen en aanvullende adviesdiensten</t>
  </si>
  <si>
    <t>1. De prijsopgave is all-in en exclusief btw.
2. Bij de opgegeven prijzen dienen alle kosten te zijn inbegrepen om te kunnen voldoen aan de offerteaanvraag en bijlagen inclusief de invulling aan het subgunningscriterium kwaliteit</t>
  </si>
  <si>
    <t>Nr.</t>
  </si>
  <si>
    <t xml:space="preserve">Omschrijving </t>
  </si>
  <si>
    <t>All-in prijs</t>
  </si>
  <si>
    <t>Weging</t>
  </si>
  <si>
    <t>Totaal ter beoordeling</t>
  </si>
  <si>
    <r>
      <t>Totaalprijs voor het uitvoeren van het inspectietype</t>
    </r>
    <r>
      <rPr>
        <b/>
        <sz val="9"/>
        <color theme="1"/>
        <rFont val="Verdana"/>
        <family val="2"/>
      </rPr>
      <t xml:space="preserve"> volledige inspectie</t>
    </r>
  </si>
  <si>
    <r>
      <t xml:space="preserve">Totaalprijs voor het uitvoeren van het inspectietype </t>
    </r>
    <r>
      <rPr>
        <b/>
        <sz val="9"/>
        <color theme="1"/>
        <rFont val="Verdana"/>
        <family val="2"/>
      </rPr>
      <t>risico-inspectie</t>
    </r>
  </si>
  <si>
    <r>
      <t xml:space="preserve">Totaalprijs voor het uitvoeren van het inspectietype </t>
    </r>
    <r>
      <rPr>
        <b/>
        <sz val="9"/>
        <color theme="1"/>
        <rFont val="Verdana"/>
        <family val="2"/>
      </rPr>
      <t>Steekproefinspectie</t>
    </r>
  </si>
  <si>
    <t>4.</t>
  </si>
  <si>
    <r>
      <t xml:space="preserve">Totaalprijs voor het leveren van </t>
    </r>
    <r>
      <rPr>
        <b/>
        <sz val="9"/>
        <color theme="1"/>
        <rFont val="Verdana"/>
        <family val="2"/>
      </rPr>
      <t>aanvullende adviesdiensten</t>
    </r>
  </si>
  <si>
    <t>Totaal gewogen som (grondslag beoordeling)</t>
  </si>
  <si>
    <t>Bedrijfsnaam :</t>
  </si>
  <si>
    <t xml:space="preserve">Naam : </t>
  </si>
  <si>
    <t xml:space="preserve">Functie : </t>
  </si>
  <si>
    <t xml:space="preserve">Plaats : </t>
  </si>
  <si>
    <t xml:space="preserve">Datum : </t>
  </si>
  <si>
    <t>Handtekening:</t>
  </si>
  <si>
    <t xml:space="preserve">Initieie contractperiode
(NULopname) </t>
  </si>
  <si>
    <t>Verlengingsperiode
(HERinspectie)</t>
  </si>
  <si>
    <t>Gemeente</t>
  </si>
  <si>
    <t>Postcode</t>
  </si>
  <si>
    <t>Omschrijving</t>
  </si>
  <si>
    <t>Aantal</t>
  </si>
  <si>
    <t>Straat</t>
  </si>
  <si>
    <t>Huis nr.</t>
  </si>
  <si>
    <t>Plaats</t>
  </si>
  <si>
    <t>Bouw- jaar</t>
  </si>
  <si>
    <t>BVO</t>
  </si>
  <si>
    <t>Energie label</t>
  </si>
  <si>
    <t>Onderhoudsverdeling in overeenkomst</t>
  </si>
  <si>
    <t>Opmerking(en)</t>
  </si>
  <si>
    <t>Inspectie variant</t>
  </si>
  <si>
    <t>Hoogeveen</t>
  </si>
  <si>
    <t>7901BP</t>
  </si>
  <si>
    <t>Hoogeveen - Raadhuisplein 1, Raadhuis</t>
  </si>
  <si>
    <t>Raadhuisplein</t>
  </si>
  <si>
    <t>C</t>
  </si>
  <si>
    <t>Nee</t>
  </si>
  <si>
    <t>betreft Rijksmonument, bij inspectie ook rapport Monumentenwacht meenemen</t>
  </si>
  <si>
    <t>Volledige inspectie</t>
  </si>
  <si>
    <t>Hoogeveen - Raadhuisplein 3</t>
  </si>
  <si>
    <t>7901BW</t>
  </si>
  <si>
    <t>Hoogeveen - Raadhuisplein 24, Compagnieshuis</t>
  </si>
  <si>
    <t>A+</t>
  </si>
  <si>
    <t>7901BZ</t>
  </si>
  <si>
    <t>Hoogeveen - Dekkerplein 1, Werkplein kantoorruimte</t>
  </si>
  <si>
    <t>Dekkerplein</t>
  </si>
  <si>
    <t>A++</t>
  </si>
  <si>
    <t>7901ER</t>
  </si>
  <si>
    <t>Hoogeveen - Vermeerstraat 21, Turnhal</t>
  </si>
  <si>
    <t>Vermeerstraat</t>
  </si>
  <si>
    <t>A</t>
  </si>
  <si>
    <t>7901GK</t>
  </si>
  <si>
    <t>Hoogeveen - Van Goghlaan 7, Buurthuis Het Oor</t>
  </si>
  <si>
    <t>van Goghlaan</t>
  </si>
  <si>
    <t>7902BK</t>
  </si>
  <si>
    <t>Hoogeveen - Markt 5, Scala Centrum voor de Kunsten</t>
  </si>
  <si>
    <t>Markt</t>
  </si>
  <si>
    <t>B</t>
  </si>
  <si>
    <t>7902BL</t>
  </si>
  <si>
    <t>Hoogeveen - Wilhelminaplein 10, Buurthuis De Pompe</t>
  </si>
  <si>
    <t>Wilhelminaplein</t>
  </si>
  <si>
    <t>7902EA</t>
  </si>
  <si>
    <t>Hoogeveen - Hoofdstraat 13, ANWB kantoor</t>
  </si>
  <si>
    <t>Hoofdstraat</t>
  </si>
  <si>
    <t>Ja</t>
  </si>
  <si>
    <t>Verhuurwinkelpand; gemeentelijk monument</t>
  </si>
  <si>
    <t>Hoogeveen - Hoofdstraat 17a, Punt H (Marketing Hoogeveen)</t>
  </si>
  <si>
    <t>Heet nu flexpunt</t>
  </si>
  <si>
    <t>Hoogeveen - Hoofdstraat 17, De Tamboer</t>
  </si>
  <si>
    <t>7902EL</t>
  </si>
  <si>
    <t>Hoogeveen - Van Echtenstraat 47, Korenmolen De Zwaluw</t>
  </si>
  <si>
    <t>van Echtenstraat</t>
  </si>
  <si>
    <t>7902HG</t>
  </si>
  <si>
    <t>Hoogeveen - Notaris Mulderstraat 20, Parkeergarage De Kaap</t>
  </si>
  <si>
    <t>Notaris Mulderstraat</t>
  </si>
  <si>
    <t>7902JG</t>
  </si>
  <si>
    <t>Hoogeveen - Jan Dekkerstraat 1a, Buurthuis Het Knooppunt</t>
  </si>
  <si>
    <t>Jan Dekkerstraat</t>
  </si>
  <si>
    <t>7902NA</t>
  </si>
  <si>
    <t>Hoogeveen - Bentincksdijk 19, Boerderij De Ekster</t>
  </si>
  <si>
    <t>Bentincksdijk</t>
  </si>
  <si>
    <t>7902NX</t>
  </si>
  <si>
    <t>Hoogeveen - Sportveldenweg 1a, VV Hoogeveen kleedgebouw (gemeentelijk deel)</t>
  </si>
  <si>
    <t>Sportveldenweg</t>
  </si>
  <si>
    <t>VVE</t>
  </si>
  <si>
    <t>Hoogeveen - Sportveldenweg 2, Het Activum</t>
  </si>
  <si>
    <t>Hoogeveen - Sportveldenweg 3a, HZVV (gemeentelijk deel) kleedgebouw</t>
  </si>
  <si>
    <t>7904LN</t>
  </si>
  <si>
    <t>Hoogeveen - Satellietenlaan 21, Peuterspeelzaal De Sterrenhoeve Satellietenlaan 21</t>
  </si>
  <si>
    <t>Satellietenlaan</t>
  </si>
  <si>
    <t>Groenonderkomen Stern, Satellietenlaan 21a</t>
  </si>
  <si>
    <t>7905AA</t>
  </si>
  <si>
    <t>Hoogeveen - Valkenlaan 1a, Sporthal Valkenlaan</t>
  </si>
  <si>
    <t>Valkenlaan</t>
  </si>
  <si>
    <t>D</t>
  </si>
  <si>
    <t>Kantinepacht</t>
  </si>
  <si>
    <t>7905BC</t>
  </si>
  <si>
    <t>Hoogeveen - De Grutto 2, Boerderij De Arend</t>
  </si>
  <si>
    <t>De Grutto</t>
  </si>
  <si>
    <t>7905GX</t>
  </si>
  <si>
    <t>Hoogeveen - Wielewaal 17, gymzaal Wielewaal</t>
  </si>
  <si>
    <t>De Wielewaal</t>
  </si>
  <si>
    <t>G</t>
  </si>
  <si>
    <t>7906BG</t>
  </si>
  <si>
    <t>Hoogeveen - Albert Steenbergenstraat 44, DES Gebouw</t>
  </si>
  <si>
    <t>Albert Steenbergenstraat</t>
  </si>
  <si>
    <t>7906GA</t>
  </si>
  <si>
    <t>Hoogeveen - Boekenberghstraat 1, gymzaal Boekenberghstraat</t>
  </si>
  <si>
    <t>Boekenberghstraat</t>
  </si>
  <si>
    <t xml:space="preserve">E </t>
  </si>
  <si>
    <t>Hoogeveen - Boekenberghstraat 12, Zuiderbreedte, Brede school</t>
  </si>
  <si>
    <t>Gymzaal gedeelte + WKO (aandeel vanwege vergunninghouder)</t>
  </si>
  <si>
    <t>7906HR</t>
  </si>
  <si>
    <t>Hoogeveen - Bieleveldlaan 4, onderkomens Zuiderpark</t>
  </si>
  <si>
    <t>Bieleveldlaan</t>
  </si>
  <si>
    <t>7906NS</t>
  </si>
  <si>
    <t>Hoogeveen - Irisstraat 0, Irisstraat Dierenverblijf Het Hertenkamp</t>
  </si>
  <si>
    <t>Irisstraat</t>
  </si>
  <si>
    <t>7907CA</t>
  </si>
  <si>
    <t>Hoogeveen - Schutstraat 43, Het Podium</t>
  </si>
  <si>
    <t>Schutstraat</t>
  </si>
  <si>
    <t>Aanpassing / renovatie / lopend project &gt; herinspectie na mei 2025</t>
  </si>
  <si>
    <t>Later in contractperiode opnemen</t>
  </si>
  <si>
    <t>7907CK</t>
  </si>
  <si>
    <t>Hoogeveen - Zuiderweg 93, Begraafplaats Zuiderweg</t>
  </si>
  <si>
    <t>Zuiderweg</t>
  </si>
  <si>
    <t>7907EN</t>
  </si>
  <si>
    <t>Hoogeveen - Ebbingestraat 2, onderkomen De Raaf</t>
  </si>
  <si>
    <t>Ebbingestraat</t>
  </si>
  <si>
    <t>7908AC</t>
  </si>
  <si>
    <t>Hoogeveen - Zuidwoldigerweg 31, Boerderij De Havik</t>
  </si>
  <si>
    <t>Zuidwoldigerweg</t>
  </si>
  <si>
    <t>Hoogeveen - Zuidwoldigerweg 7, Buurthuis Salawaku</t>
  </si>
  <si>
    <t>7908EE</t>
  </si>
  <si>
    <t>Hoogeveen - Booyenverlaat 9, Booyenverlaat gymzaal Booyenverlaat</t>
  </si>
  <si>
    <t>Booyenverlaat</t>
  </si>
  <si>
    <t>F</t>
  </si>
  <si>
    <t>7908HB</t>
  </si>
  <si>
    <t>Hoogeveen - Elbe 1, VV De Weide kleedgebouw (nieuwe deel)</t>
  </si>
  <si>
    <t>Elbe</t>
  </si>
  <si>
    <t>Uitbreiding in 2025. Na afronding project gewenst.</t>
  </si>
  <si>
    <t>Hoogeveen - Elbe 9, Opslagloods Sport De Weide</t>
  </si>
  <si>
    <t>7908LL</t>
  </si>
  <si>
    <t>Hoogeveen - De Ploeger 10, De Weideblik</t>
  </si>
  <si>
    <t>De Ploeger</t>
  </si>
  <si>
    <t>7908MZ</t>
  </si>
  <si>
    <t>Hoogeveen - Gerstekamp 10a, onderkomen IVN</t>
  </si>
  <si>
    <t>Gerstekamp</t>
  </si>
  <si>
    <t>7908NL</t>
  </si>
  <si>
    <t>Hoogeveen - Korenstraat 47, Kinderboerderij De Beestenbult</t>
  </si>
  <si>
    <t>Korenstraat</t>
  </si>
  <si>
    <t>7908PB</t>
  </si>
  <si>
    <t>Hoogeveen - Tilber 5, Sporthal Trasselt</t>
  </si>
  <si>
    <t>Tilber</t>
  </si>
  <si>
    <t>kantinepacht</t>
  </si>
  <si>
    <t>7908XN</t>
  </si>
  <si>
    <t>Hoogeveen - Citroenvlinder 1, OBS De Schuthoek - Erflanden</t>
  </si>
  <si>
    <t>Citroenvlinder</t>
  </si>
  <si>
    <t>Hoogeveen - Citroenvlinder 3, PCBS t Kofschip - Erflanden</t>
  </si>
  <si>
    <t>-</t>
  </si>
  <si>
    <t>Betreft 1 schoolgebouw samen met huisnummer 1.</t>
  </si>
  <si>
    <t>7909BT</t>
  </si>
  <si>
    <t>Hoogeveen - Curiestraat 22a, Curiestraat gymzaal Curiestraat</t>
  </si>
  <si>
    <t>Curiestraat</t>
  </si>
  <si>
    <t>7912TH</t>
  </si>
  <si>
    <t>Nieuweroord - Middenraai 79b, Dorpshuis De Vuurkörf</t>
  </si>
  <si>
    <t>Middenraai</t>
  </si>
  <si>
    <t>Nieuweroord</t>
  </si>
  <si>
    <t>7913AE</t>
  </si>
  <si>
    <t>Hollandscheveld - Otto Zomerweg 1, Dorpscentrum t Anker</t>
  </si>
  <si>
    <t>Otto Zomerweg</t>
  </si>
  <si>
    <t>Hollandscheveld</t>
  </si>
  <si>
    <t>7913AG</t>
  </si>
  <si>
    <t>Hollandscheveld - Otto Zomerweg 69, Sporthal De Marke</t>
  </si>
  <si>
    <t>7913TR</t>
  </si>
  <si>
    <t>Hollandscheveld - Zuideropgaande 152a, Buurthuis Nieuw Moscou</t>
  </si>
  <si>
    <t>Zuideropgaande</t>
  </si>
  <si>
    <t>7913VV</t>
  </si>
  <si>
    <t>Hollandscheveld - Kerkhoflaan 2, Begraafplaats Hollandscheveld</t>
  </si>
  <si>
    <t>Kerkhoflaan</t>
  </si>
  <si>
    <t>Hollandscheveld - Kerkhoflaan 2a, SV HODO kleedgebouw</t>
  </si>
  <si>
    <t>Renovatie opgenomen in begroting voor 2026</t>
  </si>
  <si>
    <t>Hollandscheveld - Kerkhoflaan 2a, SV HODO kleedgebouw (voetbal)</t>
  </si>
  <si>
    <t>7913XG</t>
  </si>
  <si>
    <t>Hollandscheveld - Marten Kuilerweg 47a, Plan Schoonhoven - onderkomen Alescon</t>
  </si>
  <si>
    <t>Marten Kuilerweg</t>
  </si>
  <si>
    <t>Overeenkomst met Stark nog onbekend.</t>
  </si>
  <si>
    <t>7913XH</t>
  </si>
  <si>
    <t>Hollandscheveld - Schoonhovenweg 1b, VV Hollandscheveld kleedgebouw</t>
  </si>
  <si>
    <t>Schoonhovenweg</t>
  </si>
  <si>
    <t>Hollandscheveld - Schoonhovenweg 1c, De Condor unit (wijk 6)</t>
  </si>
  <si>
    <t>Als gehele locatie bekeken (met loods etc.)</t>
  </si>
  <si>
    <t>Hollandscheveld - Schoonhovenweg 1c, De Condor units en loods</t>
  </si>
  <si>
    <t>Hollandscheveld - Schoonhovenweg 1d, HHV - Kleedruimte</t>
  </si>
  <si>
    <t>Vervanging in 2025. Na afronding project gewenst.</t>
  </si>
  <si>
    <t>7914PM</t>
  </si>
  <si>
    <t>Noordscheschut - Jan Naardingweg 1, Dorpshuis de Cirkel</t>
  </si>
  <si>
    <t>Jan Naardingweg</t>
  </si>
  <si>
    <t>Noordscheschut</t>
  </si>
  <si>
    <t>Noordscheschut - Jan Naardingweg 1a, Peuterspeelzaal de Skutterties</t>
  </si>
  <si>
    <t>Eén geheel met dorpshuis</t>
  </si>
  <si>
    <t>Noordscheschut - Jan Naardingweg 1b, De Cirkel gymnastieklokaal De Cirkel</t>
  </si>
  <si>
    <t>7914RJ</t>
  </si>
  <si>
    <t>Noordscheschut - Meester Sterkenweg 1a, Brugwachtershuisje / toiletgebouw Noordscheschut</t>
  </si>
  <si>
    <t>Meester Sterkenweg</t>
  </si>
  <si>
    <t>Provincie deel niet</t>
  </si>
  <si>
    <t>7916PC</t>
  </si>
  <si>
    <t>Elim, Open deur</t>
  </si>
  <si>
    <t>Dorpsstraat</t>
  </si>
  <si>
    <t>Elim</t>
  </si>
  <si>
    <t>Recent geïnspecteerd. Nog invoeren in beheersoftware.</t>
  </si>
  <si>
    <t>7916PL</t>
  </si>
  <si>
    <t>Elim - Carstenswijk 14, SC Elim kleedgebouw</t>
  </si>
  <si>
    <t>Carstenswijk</t>
  </si>
  <si>
    <t>Planvorming voor renovatie in 2025 in de begroting</t>
  </si>
  <si>
    <t>Elim - Carstensdijk 100, KV Elko kleedruimte</t>
  </si>
  <si>
    <t>7916PW</t>
  </si>
  <si>
    <t>Elim - Zondervanstraat 3, Sporthal De Brug</t>
  </si>
  <si>
    <t>Zondervanstraat</t>
  </si>
  <si>
    <t>7918AX</t>
  </si>
  <si>
    <t>Nieuwlande - De Spil 1, MFC De Opsteker</t>
  </si>
  <si>
    <t>De Spil</t>
  </si>
  <si>
    <t>Nieuwlande</t>
  </si>
  <si>
    <t>Splitsing tussen onderwijs, gymzaal, dorpshuis</t>
  </si>
  <si>
    <t>7931TB</t>
  </si>
  <si>
    <t>Fluitenberg - Fluitenbergseweg 30b, Begraafplaats Zevenberg</t>
  </si>
  <si>
    <t>Fluitenbergseweg</t>
  </si>
  <si>
    <t>Fluitenberg</t>
  </si>
  <si>
    <t>7931TL</t>
  </si>
  <si>
    <t>Fluitenberg - Veldkamp 13, Dorpshuis t Overschotje</t>
  </si>
  <si>
    <t>Veldkamp</t>
  </si>
  <si>
    <t>7933PG</t>
  </si>
  <si>
    <t>Pesse - Hoogeveenseweg 48, Begraafplaats Pesse nr 48 (kantoorruimte + berging)</t>
  </si>
  <si>
    <t>Hoogeveenseweg</t>
  </si>
  <si>
    <t>Pesse</t>
  </si>
  <si>
    <t>7933PW</t>
  </si>
  <si>
    <t>Pesse - Veldbrake 5, De Wenning gymnastieklokaal</t>
  </si>
  <si>
    <t>Veldbrake</t>
  </si>
  <si>
    <t>Gehele dorpshuis</t>
  </si>
  <si>
    <t>7934PE</t>
  </si>
  <si>
    <t>Stuifzand - Hoofdweg 8, Ons Dorpshuis</t>
  </si>
  <si>
    <t>Hoofdweg</t>
  </si>
  <si>
    <t>Stuifzand</t>
  </si>
  <si>
    <t>7934PP</t>
  </si>
  <si>
    <t>Stuifzand - Eisenweg 8, IJsvereniging Ons Genoegen</t>
  </si>
  <si>
    <t>Eisenweg</t>
  </si>
  <si>
    <t>7936PB</t>
  </si>
  <si>
    <t>Tiendeveen - Molenweg 4a, MFC De Eiken - 4a</t>
  </si>
  <si>
    <t>Molenweg</t>
  </si>
  <si>
    <t>Tiendeveen</t>
  </si>
  <si>
    <t>Tiendeveen - Molenweg 4a, MFC De Eiken - Dorpshuis</t>
  </si>
  <si>
    <t>Onderdeel van MFC</t>
  </si>
  <si>
    <t>Tiendeveen - Molenweg 4a, MFC De Eiken - Gymzaal</t>
  </si>
  <si>
    <t>Tiendeveen - Molenweg 4b, MFC De Eiken - 4b - Peuterspeelzaal de Boskabouter</t>
  </si>
  <si>
    <t>Tiendeveen - Molenweg 4c, MFC De Eiken - 4c - Basisschool</t>
  </si>
  <si>
    <t>De Wolden</t>
  </si>
  <si>
    <t>7921AV</t>
  </si>
  <si>
    <t>Zuidwolde, Schoolstraat 1, kantoorpand</t>
  </si>
  <si>
    <t>Schoolstraat</t>
  </si>
  <si>
    <t>Zuidwolde</t>
  </si>
  <si>
    <t>Wat staat in overeenkomst? @Jos</t>
  </si>
  <si>
    <t>7921BT</t>
  </si>
  <si>
    <t>Zuidwolde - Sportlaantje 4, VV Zuidwolde en ZZVV kleedgebouwen plat</t>
  </si>
  <si>
    <t>Sportlaantje</t>
  </si>
  <si>
    <t>Rapportage Lindhorst in relatie met verduurzaming</t>
  </si>
  <si>
    <t>Zuidwolde - Sportlaantje 4a, VV Zuidwolde en ZZVV kleedgebouw kap</t>
  </si>
  <si>
    <t>7921EA</t>
  </si>
  <si>
    <t>Zuidwolde - Heidelaan 3, Kinderopvang Heidelijn</t>
  </si>
  <si>
    <t>Heidelaan</t>
  </si>
  <si>
    <t>7921GD</t>
  </si>
  <si>
    <t>Zuidwolde - Raadhuisstraat 2, Gemeentehuis De Wolden</t>
  </si>
  <si>
    <t>Raadhuisstraat</t>
  </si>
  <si>
    <t>7921HG</t>
  </si>
  <si>
    <t>Zuidwolde - Schoolbrink 1, OBS Het Groene Hart (brede school)</t>
  </si>
  <si>
    <t>Schoolbrink</t>
  </si>
  <si>
    <t>Zuidwolde - Schoolbrink 1a, Kinderdagverblijf t Groene Hart</t>
  </si>
  <si>
    <t>7921JB</t>
  </si>
  <si>
    <t>Zuidwolde - Slagendijk 11, Gemeentewerken Zuidwolde</t>
  </si>
  <si>
    <t>Slagendijk</t>
  </si>
  <si>
    <t>7921JP</t>
  </si>
  <si>
    <t>Zuidwolde - Industrieweg 34, Brandweerkazerne Zuidwolde</t>
  </si>
  <si>
    <t>Industrieweg</t>
  </si>
  <si>
    <t>7921KB</t>
  </si>
  <si>
    <t>Zuidwolde - Burg Tonckensstraat 49, Museum De Wemme</t>
  </si>
  <si>
    <t>Burg Tonckensstraat</t>
  </si>
  <si>
    <t>7921VN</t>
  </si>
  <si>
    <t>Zuidwolde - Meppelerweg 31, Begraafplaats Zuidwolde</t>
  </si>
  <si>
    <t>Meppelerweg</t>
  </si>
  <si>
    <t>7926TC</t>
  </si>
  <si>
    <t>Kerkenveld - Jan Haarstraat 22, VVAK kleedgebouw</t>
  </si>
  <si>
    <t>Jan Haarstraat</t>
  </si>
  <si>
    <t>Kerkenveld</t>
  </si>
  <si>
    <t>Kerkenveld - Jan Haarstraat 22, Sportzaal 't Zandmeer</t>
  </si>
  <si>
    <t>7957AM</t>
  </si>
  <si>
    <t>De Wijk - Wiltenweg 31a, KV Roreko kleedgebouw</t>
  </si>
  <si>
    <t>Wiltenweg</t>
  </si>
  <si>
    <t>de Wijk</t>
  </si>
  <si>
    <t>De Wijk - Wiltenweg 31c, LTV Voorwijk kleedgebouw</t>
  </si>
  <si>
    <t>7957BK</t>
  </si>
  <si>
    <t>De Wijk - Julianaweg 27, Begraafplaats De Wijk</t>
  </si>
  <si>
    <t>Julianaweg</t>
  </si>
  <si>
    <t>7957BV</t>
  </si>
  <si>
    <t>De Wijk - Postweg 43a, OBS De Horst (brede school)</t>
  </si>
  <si>
    <t>Postweg</t>
  </si>
  <si>
    <t>7957CB</t>
  </si>
  <si>
    <t>De Wijk - Hendrik Tillemaweg 63b, Sporthal De Slenken</t>
  </si>
  <si>
    <t>Hendrik Tillemaweg</t>
  </si>
  <si>
    <t>7957NK</t>
  </si>
  <si>
    <t>De Wijk - Zuiderkanaalweg 16, Brandweerkazerne De Wijk</t>
  </si>
  <si>
    <t>Zuiderkanaalweg</t>
  </si>
  <si>
    <t>7958NB</t>
  </si>
  <si>
    <t>Koekange - De Meidoorn 1, TV De Marke kleedgebouw</t>
  </si>
  <si>
    <t>de Meidoorn</t>
  </si>
  <si>
    <t>Koekange</t>
  </si>
  <si>
    <t>7961AM</t>
  </si>
  <si>
    <t>Ruinerwold - Dijkhuizen 66b, Sporthal De Buddingehof</t>
  </si>
  <si>
    <t>Dijkhuizen</t>
  </si>
  <si>
    <t>Ruinerwold</t>
  </si>
  <si>
    <t>Exclusief dorpshuisdeel</t>
  </si>
  <si>
    <t>Ruinerwold - Dijkhuizen 68a, OBS de Dissel (brede school)</t>
  </si>
  <si>
    <t>Ruinerwold - Dijkhuizen 70, VV Ruinerwold kleedgebouw</t>
  </si>
  <si>
    <t>7961GD</t>
  </si>
  <si>
    <t>Ruinerwold - Gieser Wildemans 1, Brandweerkazerne Ruinerwold</t>
  </si>
  <si>
    <t>Gieser Wildemans</t>
  </si>
  <si>
    <t>7961LH</t>
  </si>
  <si>
    <t>Ruinerwold - Blijdenstein 2, Begraafplaats Ruinerwold</t>
  </si>
  <si>
    <t>Blijdenstein</t>
  </si>
  <si>
    <t>7961NL</t>
  </si>
  <si>
    <t>Ruinerwold - Dokter Larijweg 21, Museumboerderij Karstenhoeve</t>
  </si>
  <si>
    <t>Dokter Larijweg</t>
  </si>
  <si>
    <t>7963AA</t>
  </si>
  <si>
    <t>Kerktoren Ruinen</t>
  </si>
  <si>
    <t>Brink</t>
  </si>
  <si>
    <t>Ruinen</t>
  </si>
  <si>
    <t>7963AH</t>
  </si>
  <si>
    <t>Ruinen - Kloosterstraat 5, Brandweerkazerne Ruinen</t>
  </si>
  <si>
    <t>Kloosterstraat</t>
  </si>
  <si>
    <t>Ruinen - Kloosterstraat 6, Mortuarium Ruinen</t>
  </si>
  <si>
    <t>Ruinen - Kloosterstraat 7, Ponyclub De Vrederuiters clubgebouw</t>
  </si>
  <si>
    <t>7963BZ</t>
  </si>
  <si>
    <t>Ruinen - Mr. Harm Smeengestraat 54, Sporthal De Marse</t>
  </si>
  <si>
    <t>Mr. Harm Smeengestraat</t>
  </si>
  <si>
    <t>Ruinen - Mr. Harm Smeengestraat 56a, Kinderopvang Marseland</t>
  </si>
  <si>
    <t>In relatie met locatie huisnummer 56 OBS Oelebrod</t>
  </si>
  <si>
    <t>Ruinen - Mr. Harm Smeengestraat 56, OBS t Oelebrod</t>
  </si>
  <si>
    <t>Subtotaal NULopname</t>
  </si>
  <si>
    <t>Gemeente Hoogeveen</t>
  </si>
  <si>
    <t>Gemeente De Wolden</t>
  </si>
  <si>
    <t>Subtotaal HERinspectie</t>
  </si>
  <si>
    <t>Totaal Volledige inspectie</t>
  </si>
  <si>
    <t xml:space="preserve">Initieie contractperiode
</t>
  </si>
  <si>
    <t xml:space="preserve">Verlengingsperiode
</t>
  </si>
  <si>
    <t>Meenemen bij gebouwinspecties</t>
  </si>
  <si>
    <t>7902AA</t>
  </si>
  <si>
    <t>Hoogeveen - Industrieweg 2, Brandweerkazerne Hoogeveen</t>
  </si>
  <si>
    <t>Bespreken</t>
  </si>
  <si>
    <t>Risico inspectie? Advies Helix</t>
  </si>
  <si>
    <t>Risico-inspectie</t>
  </si>
  <si>
    <t>Hoogeveen - Bentincksdijk 10, Zwembad De Dolfijn</t>
  </si>
  <si>
    <t>Vervanging. Onderhoud tot uiterlijk 2031. Risico inspectie?</t>
  </si>
  <si>
    <t>7902NW</t>
  </si>
  <si>
    <t>Hoogeveen - Terpweg 5, KV Thrianta kleedgebouw</t>
  </si>
  <si>
    <t>Terpweg</t>
  </si>
  <si>
    <t>Vervanging. Ontwikkeling Bentinckspark.</t>
  </si>
  <si>
    <t>Hoogeveen - De Wielewaal 5, ruimte voor maatschappelijk werk (oude bibliotheek)</t>
  </si>
  <si>
    <t>7914PB</t>
  </si>
  <si>
    <t>Noordscheschut - Zwarte Dijkje 31, NBS Het Blokland</t>
  </si>
  <si>
    <t>Zwarte Dijkje</t>
  </si>
  <si>
    <t>Leegstandlocatie. Wel behoud voor verkoop.</t>
  </si>
  <si>
    <t>7916RA</t>
  </si>
  <si>
    <t>Elim - Carstensdijk 73, Dorpscentrum t Vonder</t>
  </si>
  <si>
    <t>Carstensdijk</t>
  </si>
  <si>
    <t>In relatie met locatie Open Deur bekijken. Risico inspectie?</t>
  </si>
  <si>
    <t>7933RD</t>
  </si>
  <si>
    <t>Pesse - De Marke 4, SV Pesse kleedgebouw</t>
  </si>
  <si>
    <t>De Marke</t>
  </si>
  <si>
    <t>Planvorming voor renovatie in 2027 in de begroting</t>
  </si>
  <si>
    <t>7921JC</t>
  </si>
  <si>
    <t>Zuidwolde - Zuider Esweg 1d, ZKC (korfbal) kleedgebouw</t>
  </si>
  <si>
    <t>Zuider Esweg</t>
  </si>
  <si>
    <t>7925PL</t>
  </si>
  <si>
    <t>Linde - Vuile Riete 13a, VV Dos63 kleedgebouw</t>
  </si>
  <si>
    <t>Vuile Riete</t>
  </si>
  <si>
    <t>Linde</t>
  </si>
  <si>
    <t>De Wijk - Wiltenweg 1a, VV Wacker kleedgebouw</t>
  </si>
  <si>
    <t>7958SL</t>
  </si>
  <si>
    <t>Koekange - Sportlaan 1a, VV Vitesse63 kleedgebouw</t>
  </si>
  <si>
    <t>Sportlaan</t>
  </si>
  <si>
    <t>7958SM</t>
  </si>
  <si>
    <t>Koekange - Sportlaan 41, KV KIA, kleedgebouw</t>
  </si>
  <si>
    <t>7963BG</t>
  </si>
  <si>
    <t>Ruinen - Wolvenweg 10, VV Ruinen kleedgebouw</t>
  </si>
  <si>
    <t>Wolvenweg</t>
  </si>
  <si>
    <t>Sloop gymzaal? Onderdeel van pand.</t>
  </si>
  <si>
    <t>Totaal Risico-inspectie</t>
  </si>
  <si>
    <t>7901AM</t>
  </si>
  <si>
    <t>Hoogeveen - Van Limburg Stirumstraat 17, huurwoning</t>
  </si>
  <si>
    <t>Van Limburg Stirumstraat</t>
  </si>
  <si>
    <t>nvt</t>
  </si>
  <si>
    <t>Steekproefinspectie</t>
  </si>
  <si>
    <t>Hoogeveen - Van Echtenstraat 45, huurwoning</t>
  </si>
  <si>
    <t>Hoogeveen - Dwingeland 3, onderkomen Park Dwingeland</t>
  </si>
  <si>
    <t>7902NP</t>
  </si>
  <si>
    <t>Hoogeveen - De Vos van Steenwijklaan 89, De Terp</t>
  </si>
  <si>
    <t>De Vos van Steenwijklaan</t>
  </si>
  <si>
    <t>7903TB</t>
  </si>
  <si>
    <t>Hoogeveen - Stuifzandseweg 44, huurwoning,</t>
  </si>
  <si>
    <t>Stuifzandseweg</t>
  </si>
  <si>
    <t>Totaal Steekproefinspectie</t>
  </si>
  <si>
    <t xml:space="preserve">Prijzenblad tarieven </t>
  </si>
  <si>
    <t>Functie</t>
  </si>
  <si>
    <t>Indicatie uren</t>
  </si>
  <si>
    <t>Uurtarief</t>
  </si>
  <si>
    <t>Totaal</t>
  </si>
  <si>
    <t>Projectleider</t>
  </si>
  <si>
    <t>Senior adviseur</t>
  </si>
  <si>
    <t>Medior adviseur</t>
  </si>
  <si>
    <t>Junior adviseur</t>
  </si>
  <si>
    <t>administratieve ondersteuning</t>
  </si>
  <si>
    <t>Indicatieve uren mogen niet gewijzigd worden en er kunnen geen rechten aan ontleend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</si>
</sst>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242424"/>
      <name val="Aptos Narrow"/>
      <family val="2"/>
    </font>
    <font>
      <sz val="11"/>
      <color rgb="FF000000"/>
      <name val="Calibri"/>
      <family val="2"/>
    </font>
    <font>
      <b/>
      <sz val="11"/>
      <color rgb="FF242424"/>
      <name val="Aptos Narrow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b/>
      <sz val="11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sz val="18"/>
      <name val="Aptos Narrow"/>
      <family val="2"/>
      <scheme val="minor"/>
    </font>
    <font>
      <b/>
      <sz val="8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name val="Verdana"/>
      <family val="2"/>
    </font>
    <font>
      <b/>
      <sz val="11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846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7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/>
  </cellStyleXfs>
  <cellXfs count="113">
    <xf numFmtId="0" fontId="0" fillId="0" borderId="0" xfId="0"/>
    <xf numFmtId="0" fontId="0" fillId="0" borderId="1" xfId="0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/>
    </xf>
    <xf numFmtId="1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7" xfId="0" applyBorder="1" applyAlignment="1">
      <alignment horizontal="left" vertical="top"/>
    </xf>
    <xf numFmtId="1" fontId="0" fillId="0" borderId="1" xfId="0" quotePrefix="1" applyNumberFormat="1" applyBorder="1" applyAlignment="1">
      <alignment vertical="top"/>
    </xf>
    <xf numFmtId="1" fontId="0" fillId="0" borderId="2" xfId="0" quotePrefix="1" applyNumberFormat="1" applyBorder="1" applyAlignment="1">
      <alignment vertical="top"/>
    </xf>
    <xf numFmtId="0" fontId="0" fillId="0" borderId="3" xfId="0" applyBorder="1" applyAlignment="1">
      <alignment horizontal="left" vertical="top"/>
    </xf>
    <xf numFmtId="1" fontId="0" fillId="0" borderId="3" xfId="0" applyNumberFormat="1" applyBorder="1" applyAlignment="1">
      <alignment vertical="top"/>
    </xf>
    <xf numFmtId="1" fontId="0" fillId="0" borderId="3" xfId="0" quotePrefix="1" applyNumberFormat="1" applyBorder="1" applyAlignment="1">
      <alignment vertical="top"/>
    </xf>
    <xf numFmtId="1" fontId="0" fillId="0" borderId="8" xfId="0" quotePrefix="1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1" fontId="0" fillId="0" borderId="11" xfId="0" applyNumberFormat="1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4" xfId="0" quotePrefix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wrapText="1"/>
    </xf>
    <xf numFmtId="44" fontId="0" fillId="0" borderId="0" xfId="0" applyNumberFormat="1"/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left" vertical="top" wrapText="1"/>
    </xf>
    <xf numFmtId="0" fontId="2" fillId="0" borderId="0" xfId="0" applyFont="1"/>
    <xf numFmtId="0" fontId="2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44" fontId="0" fillId="2" borderId="5" xfId="1" applyFont="1" applyFill="1" applyBorder="1" applyAlignment="1">
      <alignment vertical="top"/>
    </xf>
    <xf numFmtId="44" fontId="0" fillId="0" borderId="5" xfId="1" applyFont="1" applyBorder="1" applyAlignment="1">
      <alignment vertical="top"/>
    </xf>
    <xf numFmtId="44" fontId="0" fillId="2" borderId="7" xfId="1" applyFont="1" applyFill="1" applyBorder="1" applyAlignment="1">
      <alignment vertical="top"/>
    </xf>
    <xf numFmtId="0" fontId="2" fillId="0" borderId="1" xfId="0" applyFont="1" applyBorder="1"/>
    <xf numFmtId="44" fontId="0" fillId="0" borderId="7" xfId="1" applyFont="1" applyBorder="1" applyAlignment="1">
      <alignment vertical="top"/>
    </xf>
    <xf numFmtId="0" fontId="0" fillId="0" borderId="1" xfId="0" applyBorder="1"/>
    <xf numFmtId="44" fontId="2" fillId="0" borderId="0" xfId="0" applyNumberFormat="1" applyFont="1"/>
    <xf numFmtId="44" fontId="0" fillId="2" borderId="0" xfId="1" applyFont="1" applyFill="1"/>
    <xf numFmtId="44" fontId="0" fillId="2" borderId="6" xfId="1" applyFont="1" applyFill="1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16" xfId="0" applyFont="1" applyBorder="1" applyAlignment="1">
      <alignment horizontal="left" vertical="top" wrapText="1"/>
    </xf>
    <xf numFmtId="0" fontId="2" fillId="0" borderId="18" xfId="0" applyFont="1" applyBorder="1"/>
    <xf numFmtId="44" fontId="0" fillId="0" borderId="19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44" fontId="0" fillId="0" borderId="24" xfId="0" applyNumberFormat="1" applyBorder="1"/>
    <xf numFmtId="0" fontId="0" fillId="0" borderId="24" xfId="0" applyBorder="1"/>
    <xf numFmtId="0" fontId="0" fillId="0" borderId="25" xfId="0" applyBorder="1"/>
    <xf numFmtId="44" fontId="0" fillId="2" borderId="5" xfId="1" applyFont="1" applyFill="1" applyBorder="1" applyAlignment="1" applyProtection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4" fontId="9" fillId="6" borderId="1" xfId="1" applyFont="1" applyFill="1" applyBorder="1" applyAlignment="1">
      <alignment vertical="center"/>
    </xf>
    <xf numFmtId="44" fontId="9" fillId="0" borderId="1" xfId="0" applyNumberFormat="1" applyFont="1" applyBorder="1" applyAlignment="1">
      <alignment vertical="center" wrapText="1"/>
    </xf>
    <xf numFmtId="0" fontId="10" fillId="4" borderId="26" xfId="0" applyFont="1" applyFill="1" applyBorder="1"/>
    <xf numFmtId="0" fontId="10" fillId="4" borderId="26" xfId="0" applyFont="1" applyFill="1" applyBorder="1" applyAlignment="1">
      <alignment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10" fillId="0" borderId="26" xfId="0" applyFont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7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 wrapText="1"/>
    </xf>
    <xf numFmtId="0" fontId="7" fillId="7" borderId="0" xfId="0" applyFont="1" applyFill="1" applyAlignment="1">
      <alignment vertical="center"/>
    </xf>
    <xf numFmtId="44" fontId="7" fillId="7" borderId="0" xfId="1" applyFont="1" applyFill="1" applyBorder="1" applyAlignment="1">
      <alignment vertical="center" wrapText="1"/>
    </xf>
    <xf numFmtId="0" fontId="0" fillId="7" borderId="0" xfId="0" applyFill="1"/>
    <xf numFmtId="44" fontId="13" fillId="8" borderId="0" xfId="1" applyFont="1" applyFill="1" applyBorder="1" applyAlignment="1">
      <alignment vertical="center" wrapText="1"/>
    </xf>
    <xf numFmtId="49" fontId="16" fillId="9" borderId="1" xfId="2" applyNumberFormat="1" applyFont="1" applyFill="1" applyBorder="1" applyAlignment="1">
      <alignment horizontal="left" vertical="top" wrapText="1"/>
    </xf>
    <xf numFmtId="3" fontId="17" fillId="0" borderId="1" xfId="0" applyNumberFormat="1" applyFont="1" applyBorder="1" applyAlignment="1">
      <alignment horizontal="left" vertical="top" wrapText="1"/>
    </xf>
    <xf numFmtId="44" fontId="18" fillId="0" borderId="1" xfId="0" applyNumberFormat="1" applyFont="1" applyBorder="1" applyAlignment="1">
      <alignment horizontal="right"/>
    </xf>
    <xf numFmtId="0" fontId="18" fillId="10" borderId="1" xfId="0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left" vertical="top" wrapText="1"/>
    </xf>
    <xf numFmtId="0" fontId="2" fillId="0" borderId="2" xfId="0" applyFont="1" applyBorder="1"/>
    <xf numFmtId="44" fontId="0" fillId="11" borderId="17" xfId="0" applyNumberFormat="1" applyFill="1" applyBorder="1" applyAlignment="1">
      <alignment horizontal="right"/>
    </xf>
    <xf numFmtId="0" fontId="9" fillId="7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7" borderId="1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/>
    </xf>
    <xf numFmtId="0" fontId="19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3" fontId="17" fillId="10" borderId="1" xfId="0" applyNumberFormat="1" applyFont="1" applyFill="1" applyBorder="1" applyAlignment="1">
      <alignment horizontal="right" wrapText="1"/>
    </xf>
    <xf numFmtId="44" fontId="17" fillId="10" borderId="1" xfId="1" applyFont="1" applyFill="1" applyBorder="1" applyAlignment="1">
      <alignment horizontal="left" wrapText="1"/>
    </xf>
    <xf numFmtId="0" fontId="20" fillId="0" borderId="0" xfId="0" applyFont="1"/>
    <xf numFmtId="0" fontId="10" fillId="6" borderId="0" xfId="0" applyFont="1" applyFill="1" applyAlignment="1">
      <alignment horizontal="right"/>
    </xf>
    <xf numFmtId="0" fontId="10" fillId="6" borderId="0" xfId="0" applyFont="1" applyFill="1" applyAlignment="1">
      <alignment horizontal="right" vertical="top"/>
    </xf>
    <xf numFmtId="0" fontId="10" fillId="4" borderId="27" xfId="0" applyFont="1" applyFill="1" applyBorder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0" fontId="12" fillId="4" borderId="6" xfId="0" applyFont="1" applyFill="1" applyBorder="1" applyAlignment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5" fillId="0" borderId="1" xfId="2" applyNumberFormat="1" applyFont="1" applyBorder="1" applyAlignment="1">
      <alignment horizontal="center" vertical="top" wrapText="1"/>
    </xf>
  </cellXfs>
  <cellStyles count="3">
    <cellStyle name="Normal_Option Scoring Matrix" xfId="2" xr:uid="{D5D56A15-43D8-4304-908F-9F725AE49640}"/>
    <cellStyle name="Standaard" xfId="0" builtinId="0"/>
    <cellStyle name="Valuta" xfId="1" builtinId="4"/>
  </cellStyles>
  <dxfs count="4"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93FA-3CF4-4D36-9425-D353C047A0FB}">
  <dimension ref="A1:H20"/>
  <sheetViews>
    <sheetView workbookViewId="0">
      <selection activeCell="C5" sqref="C5"/>
    </sheetView>
  </sheetViews>
  <sheetFormatPr defaultRowHeight="15" x14ac:dyDescent="0.25"/>
  <cols>
    <col min="1" max="1" width="6.28515625" style="71" customWidth="1"/>
    <col min="2" max="2" width="29" style="72" customWidth="1"/>
    <col min="3" max="3" width="18.140625" style="71" customWidth="1"/>
    <col min="4" max="4" width="8.5703125" style="71" customWidth="1"/>
    <col min="5" max="5" width="26.7109375" style="72" customWidth="1"/>
    <col min="6" max="6" width="9.42578125" bestFit="1" customWidth="1"/>
    <col min="7" max="7" width="22.28515625" bestFit="1" customWidth="1"/>
    <col min="9" max="9" width="14.5703125" bestFit="1" customWidth="1"/>
    <col min="10" max="10" width="14.85546875" bestFit="1" customWidth="1"/>
    <col min="11" max="11" width="9.85546875" bestFit="1" customWidth="1"/>
    <col min="12" max="12" width="9.42578125" bestFit="1" customWidth="1"/>
    <col min="13" max="13" width="26.7109375" bestFit="1" customWidth="1"/>
    <col min="14" max="14" width="33.85546875" bestFit="1" customWidth="1"/>
  </cols>
  <sheetData>
    <row r="1" spans="1:8" ht="45.75" customHeight="1" x14ac:dyDescent="0.25">
      <c r="A1" s="101" t="s">
        <v>0</v>
      </c>
      <c r="B1" s="102"/>
      <c r="C1" s="102"/>
      <c r="D1" s="102"/>
      <c r="E1" s="102"/>
      <c r="F1" s="102"/>
      <c r="G1" s="102"/>
      <c r="H1" s="102"/>
    </row>
    <row r="2" spans="1:8" ht="51.75" customHeight="1" x14ac:dyDescent="0.25">
      <c r="A2" s="103" t="s">
        <v>1</v>
      </c>
      <c r="B2" s="104"/>
      <c r="C2" s="104"/>
      <c r="D2" s="104"/>
      <c r="E2" s="104"/>
      <c r="F2" s="104"/>
      <c r="G2" s="104"/>
      <c r="H2" s="104"/>
    </row>
    <row r="3" spans="1:8" x14ac:dyDescent="0.25">
      <c r="A3" s="106"/>
      <c r="B3" s="106"/>
      <c r="C3" s="106"/>
      <c r="D3" s="106"/>
      <c r="E3" s="106"/>
    </row>
    <row r="4" spans="1:8" x14ac:dyDescent="0.25">
      <c r="A4" s="89" t="s">
        <v>2</v>
      </c>
      <c r="B4" s="90" t="s">
        <v>3</v>
      </c>
      <c r="C4" s="90" t="s">
        <v>4</v>
      </c>
      <c r="D4" s="89" t="s">
        <v>5</v>
      </c>
      <c r="E4" s="90" t="s">
        <v>6</v>
      </c>
    </row>
    <row r="5" spans="1:8" ht="33.75" x14ac:dyDescent="0.25">
      <c r="A5" s="62">
        <v>1</v>
      </c>
      <c r="B5" s="91" t="s">
        <v>7</v>
      </c>
      <c r="C5" s="64">
        <f>'Prijzenblad volledige inspectie'!O120</f>
        <v>0</v>
      </c>
      <c r="D5" s="62">
        <v>1</v>
      </c>
      <c r="E5" s="65">
        <f>C5</f>
        <v>0</v>
      </c>
    </row>
    <row r="6" spans="1:8" ht="33.75" x14ac:dyDescent="0.25">
      <c r="A6" s="62">
        <v>2</v>
      </c>
      <c r="B6" s="63" t="s">
        <v>8</v>
      </c>
      <c r="C6" s="64">
        <f>'Prijzenblad Risico-inspectie'!P17</f>
        <v>0</v>
      </c>
      <c r="D6" s="62">
        <v>1</v>
      </c>
      <c r="E6" s="65">
        <f t="shared" ref="E6:E7" si="0">C6</f>
        <v>0</v>
      </c>
    </row>
    <row r="7" spans="1:8" ht="33.75" x14ac:dyDescent="0.25">
      <c r="A7" s="87">
        <v>3</v>
      </c>
      <c r="B7" s="63" t="s">
        <v>9</v>
      </c>
      <c r="C7" s="64">
        <f>'Prijzenblad Steekproefinspectie'!P9</f>
        <v>0</v>
      </c>
      <c r="D7" s="62">
        <v>1</v>
      </c>
      <c r="E7" s="65">
        <f t="shared" si="0"/>
        <v>0</v>
      </c>
    </row>
    <row r="8" spans="1:8" ht="33.75" x14ac:dyDescent="0.25">
      <c r="A8" s="86" t="s">
        <v>10</v>
      </c>
      <c r="B8" s="88" t="s">
        <v>11</v>
      </c>
      <c r="C8" s="64">
        <f>'Uurtarieven aanv. advies'!D9</f>
        <v>0</v>
      </c>
      <c r="D8" s="62">
        <v>1</v>
      </c>
      <c r="E8" s="65">
        <f>C8</f>
        <v>0</v>
      </c>
    </row>
    <row r="9" spans="1:8" ht="25.5" customHeight="1" x14ac:dyDescent="0.25">
      <c r="A9" s="105" t="s">
        <v>12</v>
      </c>
      <c r="B9" s="105"/>
      <c r="C9" s="105"/>
      <c r="D9" s="105"/>
      <c r="E9" s="78">
        <f>E5+E6+E7+E8</f>
        <v>0</v>
      </c>
    </row>
    <row r="10" spans="1:8" x14ac:dyDescent="0.25">
      <c r="A10" s="73"/>
      <c r="B10" s="74"/>
      <c r="C10" s="75"/>
      <c r="D10" s="75"/>
      <c r="E10" s="76"/>
      <c r="F10" s="77"/>
      <c r="G10" s="77"/>
      <c r="H10" s="77"/>
    </row>
    <row r="11" spans="1:8" x14ac:dyDescent="0.25">
      <c r="A11" s="97" t="s">
        <v>13</v>
      </c>
      <c r="B11" s="97"/>
      <c r="C11" s="97"/>
      <c r="D11" s="97"/>
      <c r="E11" s="66"/>
    </row>
    <row r="12" spans="1:8" x14ac:dyDescent="0.25">
      <c r="A12" s="97" t="s">
        <v>14</v>
      </c>
      <c r="B12" s="97"/>
      <c r="C12" s="97"/>
      <c r="D12" s="97"/>
      <c r="E12" s="66"/>
    </row>
    <row r="13" spans="1:8" x14ac:dyDescent="0.25">
      <c r="A13" s="97" t="s">
        <v>15</v>
      </c>
      <c r="B13" s="97"/>
      <c r="C13" s="97"/>
      <c r="D13" s="97"/>
      <c r="E13" s="67"/>
    </row>
    <row r="14" spans="1:8" x14ac:dyDescent="0.25">
      <c r="A14" s="97" t="s">
        <v>16</v>
      </c>
      <c r="B14" s="97"/>
      <c r="C14" s="97"/>
      <c r="D14" s="97"/>
      <c r="E14" s="67"/>
    </row>
    <row r="15" spans="1:8" x14ac:dyDescent="0.25">
      <c r="A15" s="97" t="s">
        <v>17</v>
      </c>
      <c r="B15" s="97"/>
      <c r="C15" s="97"/>
      <c r="D15" s="97"/>
      <c r="E15" s="67"/>
    </row>
    <row r="16" spans="1:8" x14ac:dyDescent="0.25">
      <c r="A16" s="68"/>
      <c r="B16" s="69"/>
      <c r="C16" s="68"/>
      <c r="D16" s="68"/>
      <c r="E16" s="70"/>
    </row>
    <row r="17" spans="1:5" x14ac:dyDescent="0.25">
      <c r="A17" s="98" t="s">
        <v>18</v>
      </c>
      <c r="B17" s="98"/>
      <c r="C17" s="98"/>
      <c r="D17" s="98"/>
      <c r="E17" s="99"/>
    </row>
    <row r="18" spans="1:5" x14ac:dyDescent="0.25">
      <c r="A18" s="98"/>
      <c r="B18" s="98"/>
      <c r="C18" s="98"/>
      <c r="D18" s="98"/>
      <c r="E18" s="100"/>
    </row>
    <row r="19" spans="1:5" x14ac:dyDescent="0.25">
      <c r="A19" s="98"/>
      <c r="B19" s="98"/>
      <c r="C19" s="98"/>
      <c r="D19" s="98"/>
      <c r="E19" s="100"/>
    </row>
    <row r="20" spans="1:5" x14ac:dyDescent="0.25">
      <c r="A20" s="98"/>
      <c r="B20" s="98"/>
      <c r="C20" s="98"/>
      <c r="D20" s="98"/>
      <c r="E20" s="100"/>
    </row>
  </sheetData>
  <mergeCells count="11">
    <mergeCell ref="A14:D14"/>
    <mergeCell ref="A15:D15"/>
    <mergeCell ref="A17:D20"/>
    <mergeCell ref="E17:E20"/>
    <mergeCell ref="A1:H1"/>
    <mergeCell ref="A2:H2"/>
    <mergeCell ref="A9:D9"/>
    <mergeCell ref="A3:E3"/>
    <mergeCell ref="A11:D11"/>
    <mergeCell ref="A12:D12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4104-4852-4155-A16A-244B48163B5F}">
  <dimension ref="A1:V122"/>
  <sheetViews>
    <sheetView topLeftCell="H46" workbookViewId="0">
      <selection activeCell="N44" sqref="N44"/>
    </sheetView>
  </sheetViews>
  <sheetFormatPr defaultRowHeight="15" x14ac:dyDescent="0.25"/>
  <cols>
    <col min="2" max="2" width="10.5703125" bestFit="1" customWidth="1"/>
    <col min="3" max="3" width="14.7109375" customWidth="1"/>
    <col min="4" max="4" width="85.7109375" bestFit="1" customWidth="1"/>
    <col min="6" max="6" width="23" bestFit="1" customWidth="1"/>
    <col min="8" max="8" width="15.85546875" bestFit="1" customWidth="1"/>
    <col min="9" max="9" width="10.5703125" bestFit="1" customWidth="1"/>
    <col min="10" max="10" width="10.85546875" customWidth="1"/>
    <col min="11" max="11" width="14.7109375" customWidth="1"/>
    <col min="12" max="12" width="28" customWidth="1"/>
    <col min="13" max="13" width="73.85546875" style="30" customWidth="1"/>
    <col min="14" max="14" width="26.140625" customWidth="1"/>
    <col min="15" max="15" width="10.42578125" bestFit="1" customWidth="1"/>
  </cols>
  <sheetData>
    <row r="1" spans="1:22" s="4" customFormat="1" ht="43.5" customHeight="1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  <c r="O1" s="108" t="s">
        <v>19</v>
      </c>
      <c r="P1" s="109"/>
      <c r="Q1" s="109"/>
      <c r="R1" s="109"/>
      <c r="S1" s="108" t="s">
        <v>20</v>
      </c>
      <c r="T1" s="109"/>
      <c r="U1" s="109"/>
      <c r="V1" s="109"/>
    </row>
    <row r="2" spans="1:22" ht="45.75" customHeight="1" x14ac:dyDescent="0.25">
      <c r="A2" s="32" t="s">
        <v>2</v>
      </c>
      <c r="B2" s="32" t="s">
        <v>21</v>
      </c>
      <c r="C2" s="32" t="s">
        <v>22</v>
      </c>
      <c r="D2" s="32" t="s">
        <v>23</v>
      </c>
      <c r="E2" s="32" t="s">
        <v>24</v>
      </c>
      <c r="F2" s="32" t="s">
        <v>25</v>
      </c>
      <c r="G2" s="32" t="s">
        <v>26</v>
      </c>
      <c r="H2" s="32" t="s">
        <v>27</v>
      </c>
      <c r="I2" s="32" t="s">
        <v>28</v>
      </c>
      <c r="J2" s="33" t="s">
        <v>29</v>
      </c>
      <c r="K2" s="34" t="s">
        <v>30</v>
      </c>
      <c r="L2" s="32" t="s">
        <v>31</v>
      </c>
      <c r="M2" s="32" t="s">
        <v>32</v>
      </c>
      <c r="N2" s="36" t="s">
        <v>33</v>
      </c>
      <c r="O2" s="45">
        <v>2025</v>
      </c>
      <c r="P2" s="45">
        <v>2026</v>
      </c>
      <c r="Q2" s="45">
        <v>2027</v>
      </c>
      <c r="R2" s="45">
        <v>2028</v>
      </c>
      <c r="S2" s="45">
        <v>2029</v>
      </c>
      <c r="T2" s="45">
        <v>2030</v>
      </c>
      <c r="U2" s="45">
        <v>2031</v>
      </c>
      <c r="V2" s="45">
        <v>2032</v>
      </c>
    </row>
    <row r="3" spans="1:22" s="4" customFormat="1" ht="30" x14ac:dyDescent="0.25">
      <c r="A3" s="9">
        <v>2</v>
      </c>
      <c r="B3" s="8" t="s">
        <v>34</v>
      </c>
      <c r="C3" s="7" t="s">
        <v>35</v>
      </c>
      <c r="D3" s="7" t="s">
        <v>36</v>
      </c>
      <c r="E3" s="7">
        <v>1</v>
      </c>
      <c r="F3" s="7" t="s">
        <v>37</v>
      </c>
      <c r="G3" s="7">
        <v>1</v>
      </c>
      <c r="H3" s="7" t="s">
        <v>34</v>
      </c>
      <c r="I3" s="7">
        <v>1945</v>
      </c>
      <c r="J3" s="8">
        <v>6454</v>
      </c>
      <c r="K3" s="10" t="s">
        <v>38</v>
      </c>
      <c r="L3" s="11" t="s">
        <v>39</v>
      </c>
      <c r="M3" s="25" t="s">
        <v>40</v>
      </c>
      <c r="N3" s="37" t="s">
        <v>41</v>
      </c>
      <c r="O3" s="61">
        <v>0</v>
      </c>
      <c r="P3" s="41"/>
      <c r="Q3" s="41"/>
      <c r="R3" s="41"/>
      <c r="S3" s="40">
        <v>0</v>
      </c>
      <c r="T3" s="41"/>
      <c r="U3" s="41"/>
      <c r="V3" s="41"/>
    </row>
    <row r="4" spans="1:22" s="4" customFormat="1" ht="30" x14ac:dyDescent="0.25">
      <c r="A4" s="1">
        <v>3</v>
      </c>
      <c r="B4" s="8" t="s">
        <v>34</v>
      </c>
      <c r="C4" s="7" t="s">
        <v>35</v>
      </c>
      <c r="D4" s="7" t="s">
        <v>42</v>
      </c>
      <c r="E4" s="7">
        <v>1</v>
      </c>
      <c r="F4" s="7" t="s">
        <v>37</v>
      </c>
      <c r="G4" s="7">
        <v>3</v>
      </c>
      <c r="H4" s="7" t="s">
        <v>34</v>
      </c>
      <c r="I4" s="7">
        <v>1939</v>
      </c>
      <c r="J4" s="8">
        <v>148</v>
      </c>
      <c r="K4" s="10"/>
      <c r="L4" s="11"/>
      <c r="M4" s="25" t="s">
        <v>40</v>
      </c>
      <c r="N4" s="37" t="s">
        <v>41</v>
      </c>
      <c r="O4" s="61">
        <v>0</v>
      </c>
      <c r="P4" s="41"/>
      <c r="Q4" s="41"/>
      <c r="R4" s="41"/>
      <c r="S4" s="40">
        <v>0</v>
      </c>
      <c r="T4" s="41"/>
      <c r="U4" s="41"/>
      <c r="V4" s="41"/>
    </row>
    <row r="5" spans="1:22" s="4" customFormat="1" x14ac:dyDescent="0.25">
      <c r="A5" s="9">
        <v>4</v>
      </c>
      <c r="B5" s="8" t="s">
        <v>34</v>
      </c>
      <c r="C5" s="7" t="s">
        <v>43</v>
      </c>
      <c r="D5" s="7" t="s">
        <v>44</v>
      </c>
      <c r="E5" s="7">
        <v>1</v>
      </c>
      <c r="F5" s="7" t="s">
        <v>37</v>
      </c>
      <c r="G5" s="7">
        <v>24</v>
      </c>
      <c r="H5" s="7" t="s">
        <v>34</v>
      </c>
      <c r="I5" s="7">
        <v>1995</v>
      </c>
      <c r="J5" s="8">
        <v>4630</v>
      </c>
      <c r="K5" s="10" t="s">
        <v>45</v>
      </c>
      <c r="L5" s="11" t="s">
        <v>39</v>
      </c>
      <c r="M5" s="25"/>
      <c r="N5" s="37" t="s">
        <v>41</v>
      </c>
      <c r="O5" s="61">
        <v>0</v>
      </c>
      <c r="P5" s="41"/>
      <c r="Q5" s="41"/>
      <c r="R5" s="41"/>
      <c r="S5" s="40">
        <v>0</v>
      </c>
      <c r="T5" s="41"/>
      <c r="U5" s="41"/>
      <c r="V5" s="41"/>
    </row>
    <row r="6" spans="1:22" s="4" customFormat="1" x14ac:dyDescent="0.25">
      <c r="A6" s="1">
        <v>5</v>
      </c>
      <c r="B6" s="8" t="s">
        <v>34</v>
      </c>
      <c r="C6" s="7" t="s">
        <v>46</v>
      </c>
      <c r="D6" s="7" t="s">
        <v>47</v>
      </c>
      <c r="E6" s="7">
        <v>1</v>
      </c>
      <c r="F6" s="7" t="s">
        <v>48</v>
      </c>
      <c r="G6" s="7">
        <v>1</v>
      </c>
      <c r="H6" s="7" t="s">
        <v>34</v>
      </c>
      <c r="I6" s="7">
        <v>2010</v>
      </c>
      <c r="J6" s="8">
        <v>2292</v>
      </c>
      <c r="K6" s="10" t="s">
        <v>49</v>
      </c>
      <c r="L6" s="11" t="s">
        <v>39</v>
      </c>
      <c r="M6" s="25"/>
      <c r="N6" s="37" t="s">
        <v>41</v>
      </c>
      <c r="O6" s="61">
        <v>0</v>
      </c>
      <c r="P6" s="41"/>
      <c r="Q6" s="41"/>
      <c r="R6" s="41"/>
      <c r="S6" s="40">
        <v>0</v>
      </c>
      <c r="T6" s="41"/>
      <c r="U6" s="41"/>
      <c r="V6" s="41"/>
    </row>
    <row r="7" spans="1:22" s="4" customFormat="1" x14ac:dyDescent="0.25">
      <c r="A7" s="1">
        <v>6</v>
      </c>
      <c r="B7" s="8" t="s">
        <v>34</v>
      </c>
      <c r="C7" s="7" t="s">
        <v>50</v>
      </c>
      <c r="D7" s="7" t="s">
        <v>51</v>
      </c>
      <c r="E7" s="7">
        <v>1</v>
      </c>
      <c r="F7" s="7" t="s">
        <v>52</v>
      </c>
      <c r="G7" s="7">
        <v>21</v>
      </c>
      <c r="H7" s="7" t="s">
        <v>34</v>
      </c>
      <c r="I7" s="7">
        <v>2003</v>
      </c>
      <c r="J7" s="8">
        <v>1636</v>
      </c>
      <c r="K7" s="10" t="s">
        <v>53</v>
      </c>
      <c r="L7" s="11" t="s">
        <v>39</v>
      </c>
      <c r="M7" s="25"/>
      <c r="N7" s="37" t="s">
        <v>41</v>
      </c>
      <c r="O7" s="61">
        <v>0</v>
      </c>
      <c r="P7" s="41"/>
      <c r="Q7" s="41"/>
      <c r="R7" s="41"/>
      <c r="S7" s="40">
        <v>0</v>
      </c>
      <c r="T7" s="41"/>
      <c r="U7" s="41"/>
      <c r="V7" s="41"/>
    </row>
    <row r="8" spans="1:22" s="4" customFormat="1" x14ac:dyDescent="0.25">
      <c r="A8" s="9">
        <v>7</v>
      </c>
      <c r="B8" s="8" t="s">
        <v>34</v>
      </c>
      <c r="C8" s="7" t="s">
        <v>54</v>
      </c>
      <c r="D8" s="7" t="s">
        <v>55</v>
      </c>
      <c r="E8" s="7">
        <v>1</v>
      </c>
      <c r="F8" s="7" t="s">
        <v>56</v>
      </c>
      <c r="G8" s="7">
        <v>7</v>
      </c>
      <c r="H8" s="7" t="s">
        <v>34</v>
      </c>
      <c r="I8" s="7">
        <v>2001</v>
      </c>
      <c r="J8" s="8">
        <v>619</v>
      </c>
      <c r="K8" s="10" t="s">
        <v>45</v>
      </c>
      <c r="L8" s="11"/>
      <c r="M8" s="25"/>
      <c r="N8" s="37" t="s">
        <v>41</v>
      </c>
      <c r="O8" s="61">
        <v>0</v>
      </c>
      <c r="P8" s="41"/>
      <c r="Q8" s="41"/>
      <c r="R8" s="41"/>
      <c r="S8" s="40">
        <v>0</v>
      </c>
      <c r="T8" s="41"/>
      <c r="U8" s="41"/>
      <c r="V8" s="41"/>
    </row>
    <row r="9" spans="1:22" s="4" customFormat="1" x14ac:dyDescent="0.25">
      <c r="A9" s="9">
        <v>9</v>
      </c>
      <c r="B9" s="8" t="s">
        <v>34</v>
      </c>
      <c r="C9" s="7" t="s">
        <v>57</v>
      </c>
      <c r="D9" s="7" t="s">
        <v>58</v>
      </c>
      <c r="E9" s="7">
        <v>1</v>
      </c>
      <c r="F9" s="7" t="s">
        <v>59</v>
      </c>
      <c r="G9" s="7">
        <v>5</v>
      </c>
      <c r="H9" s="7" t="s">
        <v>34</v>
      </c>
      <c r="I9" s="7">
        <v>1998</v>
      </c>
      <c r="J9" s="8">
        <v>1077</v>
      </c>
      <c r="K9" s="10" t="s">
        <v>60</v>
      </c>
      <c r="L9" s="11"/>
      <c r="M9" s="25"/>
      <c r="N9" s="38" t="s">
        <v>41</v>
      </c>
      <c r="O9" s="61">
        <v>0</v>
      </c>
      <c r="P9" s="41"/>
      <c r="Q9" s="41"/>
      <c r="R9" s="41"/>
      <c r="S9" s="40">
        <v>0</v>
      </c>
      <c r="T9" s="41"/>
      <c r="U9" s="41"/>
      <c r="V9" s="41"/>
    </row>
    <row r="10" spans="1:22" s="4" customFormat="1" x14ac:dyDescent="0.25">
      <c r="A10" s="9">
        <v>11</v>
      </c>
      <c r="B10" s="8" t="s">
        <v>34</v>
      </c>
      <c r="C10" s="7" t="s">
        <v>61</v>
      </c>
      <c r="D10" s="7" t="s">
        <v>62</v>
      </c>
      <c r="E10" s="7">
        <v>1</v>
      </c>
      <c r="F10" s="7" t="s">
        <v>63</v>
      </c>
      <c r="G10" s="7">
        <v>10</v>
      </c>
      <c r="H10" s="7" t="s">
        <v>34</v>
      </c>
      <c r="I10" s="7">
        <v>1975</v>
      </c>
      <c r="J10" s="8">
        <v>354</v>
      </c>
      <c r="K10" s="10" t="s">
        <v>60</v>
      </c>
      <c r="L10" s="11"/>
      <c r="M10" s="25"/>
      <c r="N10" s="39" t="s">
        <v>41</v>
      </c>
      <c r="O10" s="61">
        <v>0</v>
      </c>
      <c r="P10" s="41"/>
      <c r="Q10" s="41"/>
      <c r="R10" s="41"/>
      <c r="S10" s="40">
        <v>0</v>
      </c>
      <c r="T10" s="41"/>
      <c r="U10" s="41"/>
      <c r="V10" s="41"/>
    </row>
    <row r="11" spans="1:22" s="4" customFormat="1" x14ac:dyDescent="0.25">
      <c r="A11" s="9">
        <v>12</v>
      </c>
      <c r="B11" s="8" t="s">
        <v>34</v>
      </c>
      <c r="C11" s="7" t="s">
        <v>64</v>
      </c>
      <c r="D11" s="7" t="s">
        <v>65</v>
      </c>
      <c r="E11" s="7">
        <v>1</v>
      </c>
      <c r="F11" s="7" t="s">
        <v>66</v>
      </c>
      <c r="G11" s="7">
        <v>13</v>
      </c>
      <c r="H11" s="7" t="s">
        <v>34</v>
      </c>
      <c r="I11" s="7">
        <v>1970</v>
      </c>
      <c r="J11" s="8">
        <v>333</v>
      </c>
      <c r="K11" s="10" t="s">
        <v>38</v>
      </c>
      <c r="L11" s="11" t="s">
        <v>67</v>
      </c>
      <c r="M11" s="25" t="s">
        <v>68</v>
      </c>
      <c r="N11" s="37" t="s">
        <v>41</v>
      </c>
      <c r="O11" s="61">
        <v>0</v>
      </c>
      <c r="P11" s="41"/>
      <c r="Q11" s="41"/>
      <c r="R11" s="41"/>
      <c r="S11" s="40">
        <v>0</v>
      </c>
      <c r="T11" s="41"/>
      <c r="U11" s="41"/>
      <c r="V11" s="41"/>
    </row>
    <row r="12" spans="1:22" s="4" customFormat="1" x14ac:dyDescent="0.25">
      <c r="A12" s="9">
        <v>13</v>
      </c>
      <c r="B12" s="8" t="s">
        <v>34</v>
      </c>
      <c r="C12" s="7" t="s">
        <v>64</v>
      </c>
      <c r="D12" s="7" t="s">
        <v>69</v>
      </c>
      <c r="E12" s="7">
        <v>1</v>
      </c>
      <c r="F12" s="7" t="s">
        <v>66</v>
      </c>
      <c r="G12" s="7">
        <v>17</v>
      </c>
      <c r="H12" s="7" t="s">
        <v>34</v>
      </c>
      <c r="I12" s="7">
        <v>1965</v>
      </c>
      <c r="J12" s="8">
        <v>255</v>
      </c>
      <c r="K12" s="10"/>
      <c r="L12" s="11" t="s">
        <v>67</v>
      </c>
      <c r="M12" s="25" t="s">
        <v>70</v>
      </c>
      <c r="N12" s="37" t="s">
        <v>41</v>
      </c>
      <c r="O12" s="61">
        <v>0</v>
      </c>
      <c r="P12" s="41"/>
      <c r="Q12" s="41"/>
      <c r="R12" s="41"/>
      <c r="S12" s="40">
        <v>0</v>
      </c>
      <c r="T12" s="41"/>
      <c r="U12" s="41"/>
      <c r="V12" s="41"/>
    </row>
    <row r="13" spans="1:22" s="4" customFormat="1" x14ac:dyDescent="0.25">
      <c r="A13" s="9">
        <v>13</v>
      </c>
      <c r="B13" s="8" t="s">
        <v>34</v>
      </c>
      <c r="C13" s="7" t="s">
        <v>64</v>
      </c>
      <c r="D13" s="7" t="s">
        <v>71</v>
      </c>
      <c r="E13" s="7">
        <v>1</v>
      </c>
      <c r="F13" s="7" t="s">
        <v>66</v>
      </c>
      <c r="G13" s="7">
        <v>17</v>
      </c>
      <c r="H13" s="7" t="s">
        <v>34</v>
      </c>
      <c r="I13" s="7">
        <v>1965</v>
      </c>
      <c r="J13" s="8">
        <v>9642</v>
      </c>
      <c r="K13" s="10" t="s">
        <v>53</v>
      </c>
      <c r="L13" s="11" t="s">
        <v>67</v>
      </c>
      <c r="M13" s="25"/>
      <c r="N13" s="37" t="s">
        <v>41</v>
      </c>
      <c r="O13" s="61">
        <v>0</v>
      </c>
      <c r="P13" s="41"/>
      <c r="Q13" s="41"/>
      <c r="R13" s="41"/>
      <c r="S13" s="40">
        <v>0</v>
      </c>
      <c r="T13" s="41"/>
      <c r="U13" s="41"/>
      <c r="V13" s="41"/>
    </row>
    <row r="14" spans="1:22" s="4" customFormat="1" x14ac:dyDescent="0.25">
      <c r="A14" s="9">
        <v>17</v>
      </c>
      <c r="B14" s="8" t="s">
        <v>34</v>
      </c>
      <c r="C14" s="7" t="s">
        <v>72</v>
      </c>
      <c r="D14" s="7" t="s">
        <v>73</v>
      </c>
      <c r="E14" s="7">
        <v>1</v>
      </c>
      <c r="F14" s="7" t="s">
        <v>74</v>
      </c>
      <c r="G14" s="7">
        <v>47</v>
      </c>
      <c r="H14" s="7" t="s">
        <v>34</v>
      </c>
      <c r="I14" s="7">
        <v>1935</v>
      </c>
      <c r="J14" s="8">
        <v>160</v>
      </c>
      <c r="K14" s="10"/>
      <c r="L14" s="11"/>
      <c r="M14" s="25"/>
      <c r="N14" s="37" t="s">
        <v>41</v>
      </c>
      <c r="O14" s="61">
        <v>0</v>
      </c>
      <c r="P14" s="41"/>
      <c r="Q14" s="41"/>
      <c r="R14" s="41"/>
      <c r="S14" s="40">
        <v>0</v>
      </c>
      <c r="T14" s="41"/>
      <c r="U14" s="41"/>
      <c r="V14" s="41"/>
    </row>
    <row r="15" spans="1:22" s="4" customFormat="1" x14ac:dyDescent="0.25">
      <c r="A15" s="9">
        <v>23</v>
      </c>
      <c r="B15" s="8" t="s">
        <v>34</v>
      </c>
      <c r="C15" s="7" t="s">
        <v>75</v>
      </c>
      <c r="D15" s="7" t="s">
        <v>76</v>
      </c>
      <c r="E15" s="7">
        <v>1</v>
      </c>
      <c r="F15" s="7" t="s">
        <v>77</v>
      </c>
      <c r="G15" s="7">
        <v>20</v>
      </c>
      <c r="H15" s="7" t="s">
        <v>34</v>
      </c>
      <c r="I15" s="7">
        <v>2017</v>
      </c>
      <c r="J15" s="8">
        <v>13140</v>
      </c>
      <c r="K15" s="10"/>
      <c r="L15" s="11"/>
      <c r="M15" s="25"/>
      <c r="N15" s="37" t="s">
        <v>41</v>
      </c>
      <c r="O15" s="61">
        <v>0</v>
      </c>
      <c r="P15" s="41"/>
      <c r="Q15" s="41"/>
      <c r="R15" s="41"/>
      <c r="S15" s="40">
        <v>0</v>
      </c>
      <c r="T15" s="41"/>
      <c r="U15" s="41"/>
      <c r="V15" s="41"/>
    </row>
    <row r="16" spans="1:22" s="4" customFormat="1" x14ac:dyDescent="0.25">
      <c r="A16" s="9">
        <v>24</v>
      </c>
      <c r="B16" s="8" t="s">
        <v>34</v>
      </c>
      <c r="C16" s="7" t="s">
        <v>78</v>
      </c>
      <c r="D16" s="7" t="s">
        <v>79</v>
      </c>
      <c r="E16" s="7">
        <v>1</v>
      </c>
      <c r="F16" s="7" t="s">
        <v>80</v>
      </c>
      <c r="G16" s="7">
        <v>1</v>
      </c>
      <c r="H16" s="7" t="s">
        <v>34</v>
      </c>
      <c r="I16" s="7">
        <v>1990</v>
      </c>
      <c r="J16" s="8">
        <v>902</v>
      </c>
      <c r="K16" s="10" t="s">
        <v>53</v>
      </c>
      <c r="L16" s="11"/>
      <c r="M16" s="25"/>
      <c r="N16" s="37" t="s">
        <v>41</v>
      </c>
      <c r="O16" s="61">
        <v>0</v>
      </c>
      <c r="P16" s="41"/>
      <c r="Q16" s="41"/>
      <c r="R16" s="41"/>
      <c r="S16" s="40">
        <v>0</v>
      </c>
      <c r="T16" s="41"/>
      <c r="U16" s="41"/>
      <c r="V16" s="41"/>
    </row>
    <row r="17" spans="1:22" s="4" customFormat="1" x14ac:dyDescent="0.25">
      <c r="A17" s="9">
        <v>28</v>
      </c>
      <c r="B17" s="8" t="s">
        <v>34</v>
      </c>
      <c r="C17" s="7" t="s">
        <v>81</v>
      </c>
      <c r="D17" s="7" t="s">
        <v>82</v>
      </c>
      <c r="E17" s="7">
        <v>1</v>
      </c>
      <c r="F17" s="7" t="s">
        <v>83</v>
      </c>
      <c r="G17" s="7">
        <v>19</v>
      </c>
      <c r="H17" s="7" t="s">
        <v>34</v>
      </c>
      <c r="I17" s="7">
        <v>1970</v>
      </c>
      <c r="J17" s="8">
        <v>417</v>
      </c>
      <c r="K17" s="10"/>
      <c r="L17" s="11" t="s">
        <v>39</v>
      </c>
      <c r="M17" s="25"/>
      <c r="N17" s="37" t="s">
        <v>41</v>
      </c>
      <c r="O17" s="61">
        <v>0</v>
      </c>
      <c r="P17" s="41"/>
      <c r="Q17" s="41"/>
      <c r="R17" s="41"/>
      <c r="S17" s="40">
        <v>0</v>
      </c>
      <c r="T17" s="41"/>
      <c r="U17" s="41"/>
      <c r="V17" s="41"/>
    </row>
    <row r="18" spans="1:22" s="4" customFormat="1" x14ac:dyDescent="0.25">
      <c r="A18" s="9">
        <v>34</v>
      </c>
      <c r="B18" s="8" t="s">
        <v>34</v>
      </c>
      <c r="C18" s="7" t="s">
        <v>84</v>
      </c>
      <c r="D18" s="7" t="s">
        <v>85</v>
      </c>
      <c r="E18" s="7">
        <v>1</v>
      </c>
      <c r="F18" s="7" t="s">
        <v>86</v>
      </c>
      <c r="G18" s="7">
        <v>1</v>
      </c>
      <c r="H18" s="7" t="s">
        <v>34</v>
      </c>
      <c r="I18" s="7">
        <v>2012</v>
      </c>
      <c r="J18" s="8">
        <v>1427</v>
      </c>
      <c r="K18" s="10"/>
      <c r="L18" s="11" t="s">
        <v>67</v>
      </c>
      <c r="M18" s="25" t="s">
        <v>87</v>
      </c>
      <c r="N18" s="37" t="s">
        <v>41</v>
      </c>
      <c r="O18" s="61">
        <v>0</v>
      </c>
      <c r="P18" s="41"/>
      <c r="Q18" s="41"/>
      <c r="R18" s="41"/>
      <c r="S18" s="40">
        <v>0</v>
      </c>
      <c r="T18" s="41"/>
      <c r="U18" s="41"/>
      <c r="V18" s="41"/>
    </row>
    <row r="19" spans="1:22" s="4" customFormat="1" x14ac:dyDescent="0.25">
      <c r="A19" s="9">
        <v>35</v>
      </c>
      <c r="B19" s="8" t="s">
        <v>34</v>
      </c>
      <c r="C19" s="7" t="s">
        <v>84</v>
      </c>
      <c r="D19" s="7" t="s">
        <v>88</v>
      </c>
      <c r="E19" s="7">
        <v>1</v>
      </c>
      <c r="F19" s="7" t="s">
        <v>86</v>
      </c>
      <c r="G19" s="7">
        <v>2</v>
      </c>
      <c r="H19" s="7" t="s">
        <v>34</v>
      </c>
      <c r="I19" s="7">
        <v>2016</v>
      </c>
      <c r="J19" s="8">
        <v>7520</v>
      </c>
      <c r="K19" s="10"/>
      <c r="L19" s="11" t="s">
        <v>39</v>
      </c>
      <c r="M19" s="26"/>
      <c r="N19" s="37" t="s">
        <v>41</v>
      </c>
      <c r="O19" s="61">
        <v>0</v>
      </c>
      <c r="P19" s="41"/>
      <c r="Q19" s="41"/>
      <c r="R19" s="41"/>
      <c r="S19" s="40">
        <v>0</v>
      </c>
      <c r="T19" s="41"/>
      <c r="U19" s="41"/>
      <c r="V19" s="41"/>
    </row>
    <row r="20" spans="1:22" s="4" customFormat="1" x14ac:dyDescent="0.25">
      <c r="A20" s="9">
        <v>36</v>
      </c>
      <c r="B20" s="8" t="s">
        <v>34</v>
      </c>
      <c r="C20" s="7" t="s">
        <v>84</v>
      </c>
      <c r="D20" s="7" t="s">
        <v>89</v>
      </c>
      <c r="E20" s="7">
        <v>1</v>
      </c>
      <c r="F20" s="7" t="s">
        <v>86</v>
      </c>
      <c r="G20" s="7">
        <v>3</v>
      </c>
      <c r="H20" s="7" t="s">
        <v>34</v>
      </c>
      <c r="I20" s="7">
        <v>2011</v>
      </c>
      <c r="J20" s="8">
        <v>1895</v>
      </c>
      <c r="K20" s="10"/>
      <c r="L20" s="11" t="s">
        <v>67</v>
      </c>
      <c r="M20" s="25" t="s">
        <v>87</v>
      </c>
      <c r="N20" s="37" t="s">
        <v>41</v>
      </c>
      <c r="O20" s="61">
        <v>0</v>
      </c>
      <c r="P20" s="41"/>
      <c r="Q20" s="41"/>
      <c r="R20" s="41"/>
      <c r="S20" s="40">
        <v>0</v>
      </c>
      <c r="T20" s="41"/>
      <c r="U20" s="41"/>
      <c r="V20" s="41"/>
    </row>
    <row r="21" spans="1:22" s="4" customFormat="1" x14ac:dyDescent="0.25">
      <c r="A21" s="9">
        <v>40</v>
      </c>
      <c r="B21" s="8" t="s">
        <v>34</v>
      </c>
      <c r="C21" s="7" t="s">
        <v>90</v>
      </c>
      <c r="D21" s="7" t="s">
        <v>91</v>
      </c>
      <c r="E21" s="7">
        <v>1</v>
      </c>
      <c r="F21" s="7" t="s">
        <v>92</v>
      </c>
      <c r="G21" s="7">
        <v>21</v>
      </c>
      <c r="H21" s="7" t="s">
        <v>34</v>
      </c>
      <c r="I21" s="7">
        <v>1994</v>
      </c>
      <c r="J21" s="8">
        <v>185</v>
      </c>
      <c r="K21" s="10"/>
      <c r="L21" s="11" t="s">
        <v>67</v>
      </c>
      <c r="M21" s="25"/>
      <c r="N21" s="37" t="s">
        <v>41</v>
      </c>
      <c r="O21" s="61">
        <v>0</v>
      </c>
      <c r="P21" s="41"/>
      <c r="Q21" s="41"/>
      <c r="R21" s="41"/>
      <c r="S21" s="40">
        <v>0</v>
      </c>
      <c r="T21" s="41"/>
      <c r="U21" s="41"/>
      <c r="V21" s="41"/>
    </row>
    <row r="22" spans="1:22" s="4" customFormat="1" x14ac:dyDescent="0.25">
      <c r="A22" s="9">
        <v>41</v>
      </c>
      <c r="B22" s="8" t="s">
        <v>34</v>
      </c>
      <c r="C22" s="7" t="s">
        <v>90</v>
      </c>
      <c r="D22" s="7" t="s">
        <v>93</v>
      </c>
      <c r="E22" s="7">
        <v>1</v>
      </c>
      <c r="F22" s="7" t="s">
        <v>92</v>
      </c>
      <c r="G22" s="7">
        <v>21</v>
      </c>
      <c r="H22" s="7" t="s">
        <v>34</v>
      </c>
      <c r="I22" s="7">
        <v>2011</v>
      </c>
      <c r="J22" s="8">
        <v>50</v>
      </c>
      <c r="K22" s="10"/>
      <c r="L22" s="11"/>
      <c r="M22" s="25"/>
      <c r="N22" s="37" t="s">
        <v>41</v>
      </c>
      <c r="O22" s="61">
        <v>0</v>
      </c>
      <c r="P22" s="41"/>
      <c r="Q22" s="41"/>
      <c r="R22" s="41"/>
      <c r="S22" s="40">
        <v>0</v>
      </c>
      <c r="T22" s="41"/>
      <c r="U22" s="41"/>
      <c r="V22" s="41"/>
    </row>
    <row r="23" spans="1:22" s="4" customFormat="1" x14ac:dyDescent="0.25">
      <c r="A23" s="9">
        <v>43</v>
      </c>
      <c r="B23" s="8" t="s">
        <v>34</v>
      </c>
      <c r="C23" s="7" t="s">
        <v>94</v>
      </c>
      <c r="D23" s="7" t="s">
        <v>95</v>
      </c>
      <c r="E23" s="7">
        <v>1</v>
      </c>
      <c r="F23" s="7" t="s">
        <v>96</v>
      </c>
      <c r="G23" s="7">
        <v>1</v>
      </c>
      <c r="H23" s="7" t="s">
        <v>34</v>
      </c>
      <c r="I23" s="7">
        <v>1976</v>
      </c>
      <c r="J23" s="8">
        <v>2169</v>
      </c>
      <c r="K23" s="10" t="s">
        <v>97</v>
      </c>
      <c r="L23" s="11"/>
      <c r="M23" s="25" t="s">
        <v>98</v>
      </c>
      <c r="N23" s="37" t="s">
        <v>41</v>
      </c>
      <c r="O23" s="61">
        <v>0</v>
      </c>
      <c r="P23" s="41"/>
      <c r="Q23" s="41"/>
      <c r="R23" s="41"/>
      <c r="S23" s="40">
        <v>0</v>
      </c>
      <c r="T23" s="41"/>
      <c r="U23" s="41"/>
      <c r="V23" s="41"/>
    </row>
    <row r="24" spans="1:22" s="4" customFormat="1" x14ac:dyDescent="0.25">
      <c r="A24" s="9">
        <v>44</v>
      </c>
      <c r="B24" s="8" t="s">
        <v>34</v>
      </c>
      <c r="C24" s="7" t="s">
        <v>99</v>
      </c>
      <c r="D24" s="7" t="s">
        <v>100</v>
      </c>
      <c r="E24" s="7">
        <v>1</v>
      </c>
      <c r="F24" s="7" t="s">
        <v>101</v>
      </c>
      <c r="G24" s="7">
        <v>2</v>
      </c>
      <c r="H24" s="7" t="s">
        <v>34</v>
      </c>
      <c r="I24" s="7">
        <v>1925</v>
      </c>
      <c r="J24" s="8">
        <v>412</v>
      </c>
      <c r="K24" s="10"/>
      <c r="L24" s="11" t="s">
        <v>39</v>
      </c>
      <c r="M24" s="25"/>
      <c r="N24" s="37" t="s">
        <v>41</v>
      </c>
      <c r="O24" s="61">
        <v>0</v>
      </c>
      <c r="P24" s="41"/>
      <c r="Q24" s="41"/>
      <c r="R24" s="41"/>
      <c r="S24" s="40">
        <v>0</v>
      </c>
      <c r="T24" s="41"/>
      <c r="U24" s="41"/>
      <c r="V24" s="41"/>
    </row>
    <row r="25" spans="1:22" s="4" customFormat="1" x14ac:dyDescent="0.25">
      <c r="A25" s="9">
        <v>45</v>
      </c>
      <c r="B25" s="8" t="s">
        <v>34</v>
      </c>
      <c r="C25" s="7" t="s">
        <v>102</v>
      </c>
      <c r="D25" s="7" t="s">
        <v>103</v>
      </c>
      <c r="E25" s="7">
        <v>1</v>
      </c>
      <c r="F25" s="7" t="s">
        <v>104</v>
      </c>
      <c r="G25" s="7">
        <v>17</v>
      </c>
      <c r="H25" s="7" t="s">
        <v>34</v>
      </c>
      <c r="I25" s="7">
        <v>1968</v>
      </c>
      <c r="J25" s="8">
        <v>424</v>
      </c>
      <c r="K25" s="10" t="s">
        <v>105</v>
      </c>
      <c r="L25" s="11" t="s">
        <v>39</v>
      </c>
      <c r="M25" s="25"/>
      <c r="N25" s="37" t="s">
        <v>41</v>
      </c>
      <c r="O25" s="61">
        <v>0</v>
      </c>
      <c r="P25" s="41"/>
      <c r="Q25" s="41"/>
      <c r="R25" s="41"/>
      <c r="S25" s="40">
        <v>0</v>
      </c>
      <c r="T25" s="41"/>
      <c r="U25" s="41"/>
      <c r="V25" s="41"/>
    </row>
    <row r="26" spans="1:22" s="4" customFormat="1" x14ac:dyDescent="0.25">
      <c r="A26" s="9">
        <v>47</v>
      </c>
      <c r="B26" s="8" t="s">
        <v>34</v>
      </c>
      <c r="C26" s="7" t="s">
        <v>106</v>
      </c>
      <c r="D26" s="7" t="s">
        <v>107</v>
      </c>
      <c r="E26" s="7">
        <v>1</v>
      </c>
      <c r="F26" s="7" t="s">
        <v>108</v>
      </c>
      <c r="G26" s="7">
        <v>44</v>
      </c>
      <c r="H26" s="7" t="s">
        <v>34</v>
      </c>
      <c r="I26" s="7">
        <v>1979</v>
      </c>
      <c r="J26" s="8">
        <v>756</v>
      </c>
      <c r="K26" s="10" t="s">
        <v>53</v>
      </c>
      <c r="L26" s="11"/>
      <c r="M26" s="25"/>
      <c r="N26" s="37" t="s">
        <v>41</v>
      </c>
      <c r="O26" s="61">
        <v>0</v>
      </c>
      <c r="P26" s="41"/>
      <c r="Q26" s="41"/>
      <c r="R26" s="41"/>
      <c r="S26" s="40">
        <v>0</v>
      </c>
      <c r="T26" s="41"/>
      <c r="U26" s="41"/>
      <c r="V26" s="41"/>
    </row>
    <row r="27" spans="1:22" s="4" customFormat="1" x14ac:dyDescent="0.25">
      <c r="A27" s="9">
        <v>49</v>
      </c>
      <c r="B27" s="8" t="s">
        <v>34</v>
      </c>
      <c r="C27" s="7" t="s">
        <v>109</v>
      </c>
      <c r="D27" s="7" t="s">
        <v>110</v>
      </c>
      <c r="E27" s="7">
        <v>1</v>
      </c>
      <c r="F27" s="7" t="s">
        <v>111</v>
      </c>
      <c r="G27" s="7">
        <v>1</v>
      </c>
      <c r="H27" s="7" t="s">
        <v>34</v>
      </c>
      <c r="I27" s="7">
        <v>1973</v>
      </c>
      <c r="J27" s="8">
        <v>415</v>
      </c>
      <c r="K27" s="10" t="s">
        <v>112</v>
      </c>
      <c r="L27" s="11" t="s">
        <v>39</v>
      </c>
      <c r="M27" s="25"/>
      <c r="N27" s="37" t="s">
        <v>41</v>
      </c>
      <c r="O27" s="61">
        <v>0</v>
      </c>
      <c r="P27" s="41"/>
      <c r="Q27" s="41"/>
      <c r="R27" s="41"/>
      <c r="S27" s="40">
        <v>0</v>
      </c>
      <c r="T27" s="41"/>
      <c r="U27" s="41"/>
      <c r="V27" s="41"/>
    </row>
    <row r="28" spans="1:22" s="4" customFormat="1" x14ac:dyDescent="0.25">
      <c r="A28" s="9">
        <v>50</v>
      </c>
      <c r="B28" s="8" t="s">
        <v>34</v>
      </c>
      <c r="C28" s="7" t="s">
        <v>109</v>
      </c>
      <c r="D28" s="7" t="s">
        <v>113</v>
      </c>
      <c r="E28" s="7">
        <v>1</v>
      </c>
      <c r="F28" s="7" t="s">
        <v>111</v>
      </c>
      <c r="G28" s="7">
        <v>12</v>
      </c>
      <c r="H28" s="7" t="s">
        <v>34</v>
      </c>
      <c r="I28" s="7">
        <v>2006</v>
      </c>
      <c r="J28" s="8">
        <v>481</v>
      </c>
      <c r="K28" s="10"/>
      <c r="L28" s="11" t="s">
        <v>67</v>
      </c>
      <c r="M28" s="25" t="s">
        <v>114</v>
      </c>
      <c r="N28" s="37" t="s">
        <v>41</v>
      </c>
      <c r="O28" s="61">
        <v>0</v>
      </c>
      <c r="P28" s="41"/>
      <c r="Q28" s="41"/>
      <c r="R28" s="41"/>
      <c r="S28" s="40">
        <v>0</v>
      </c>
      <c r="T28" s="41"/>
      <c r="U28" s="41"/>
      <c r="V28" s="41"/>
    </row>
    <row r="29" spans="1:22" s="4" customFormat="1" x14ac:dyDescent="0.25">
      <c r="A29" s="9">
        <v>51</v>
      </c>
      <c r="B29" s="8" t="s">
        <v>34</v>
      </c>
      <c r="C29" s="7" t="s">
        <v>115</v>
      </c>
      <c r="D29" s="7" t="s">
        <v>116</v>
      </c>
      <c r="E29" s="7">
        <v>1</v>
      </c>
      <c r="F29" s="7" t="s">
        <v>117</v>
      </c>
      <c r="G29" s="7">
        <v>4</v>
      </c>
      <c r="H29" s="7" t="s">
        <v>34</v>
      </c>
      <c r="I29" s="7">
        <v>1978</v>
      </c>
      <c r="J29" s="8">
        <v>57</v>
      </c>
      <c r="K29" s="10"/>
      <c r="L29" s="11" t="s">
        <v>39</v>
      </c>
      <c r="M29" s="25"/>
      <c r="N29" s="37" t="s">
        <v>41</v>
      </c>
      <c r="O29" s="61">
        <v>0</v>
      </c>
      <c r="P29" s="41"/>
      <c r="Q29" s="41"/>
      <c r="R29" s="41"/>
      <c r="S29" s="40">
        <v>0</v>
      </c>
      <c r="T29" s="41"/>
      <c r="U29" s="41"/>
      <c r="V29" s="41"/>
    </row>
    <row r="30" spans="1:22" s="4" customFormat="1" x14ac:dyDescent="0.25">
      <c r="A30" s="9">
        <v>54</v>
      </c>
      <c r="B30" s="8" t="s">
        <v>34</v>
      </c>
      <c r="C30" s="7" t="s">
        <v>118</v>
      </c>
      <c r="D30" s="7" t="s">
        <v>119</v>
      </c>
      <c r="E30" s="7">
        <v>1</v>
      </c>
      <c r="F30" s="7" t="s">
        <v>120</v>
      </c>
      <c r="G30" s="7">
        <v>0</v>
      </c>
      <c r="H30" s="7" t="s">
        <v>34</v>
      </c>
      <c r="I30" s="7"/>
      <c r="J30" s="8">
        <v>86</v>
      </c>
      <c r="K30" s="10"/>
      <c r="L30" s="11" t="s">
        <v>39</v>
      </c>
      <c r="M30" s="25"/>
      <c r="N30" s="37" t="s">
        <v>41</v>
      </c>
      <c r="O30" s="61">
        <v>0</v>
      </c>
      <c r="P30" s="41"/>
      <c r="Q30" s="41"/>
      <c r="R30" s="41"/>
      <c r="S30" s="40">
        <v>0</v>
      </c>
      <c r="T30" s="41"/>
      <c r="U30" s="41"/>
      <c r="V30" s="41"/>
    </row>
    <row r="31" spans="1:22" s="4" customFormat="1" ht="30" x14ac:dyDescent="0.25">
      <c r="A31" s="9">
        <v>56</v>
      </c>
      <c r="B31" s="8" t="s">
        <v>34</v>
      </c>
      <c r="C31" s="7" t="s">
        <v>121</v>
      </c>
      <c r="D31" s="7" t="s">
        <v>122</v>
      </c>
      <c r="E31" s="7">
        <v>1</v>
      </c>
      <c r="F31" s="7" t="s">
        <v>123</v>
      </c>
      <c r="G31" s="7">
        <v>43</v>
      </c>
      <c r="H31" s="7" t="s">
        <v>34</v>
      </c>
      <c r="I31" s="7">
        <v>1989</v>
      </c>
      <c r="J31" s="8">
        <v>1053</v>
      </c>
      <c r="K31" s="10" t="s">
        <v>53</v>
      </c>
      <c r="L31" s="7"/>
      <c r="M31" s="27" t="s">
        <v>124</v>
      </c>
      <c r="N31" s="37" t="s">
        <v>125</v>
      </c>
      <c r="O31" s="41"/>
      <c r="P31" s="40">
        <v>0</v>
      </c>
      <c r="Q31" s="41"/>
      <c r="R31" s="41"/>
      <c r="S31" s="41"/>
      <c r="T31" s="40">
        <v>0</v>
      </c>
      <c r="U31" s="41"/>
      <c r="V31" s="41"/>
    </row>
    <row r="32" spans="1:22" s="4" customFormat="1" x14ac:dyDescent="0.25">
      <c r="A32" s="9">
        <v>57</v>
      </c>
      <c r="B32" s="8" t="s">
        <v>34</v>
      </c>
      <c r="C32" s="7" t="s">
        <v>126</v>
      </c>
      <c r="D32" s="7" t="s">
        <v>127</v>
      </c>
      <c r="E32" s="7">
        <v>1</v>
      </c>
      <c r="F32" s="7" t="s">
        <v>128</v>
      </c>
      <c r="G32" s="7">
        <v>93</v>
      </c>
      <c r="H32" s="7" t="s">
        <v>34</v>
      </c>
      <c r="I32" s="7">
        <v>1930</v>
      </c>
      <c r="J32" s="8">
        <v>122</v>
      </c>
      <c r="K32" s="10"/>
      <c r="L32" s="11" t="s">
        <v>39</v>
      </c>
      <c r="M32" s="25"/>
      <c r="N32" s="37" t="s">
        <v>41</v>
      </c>
      <c r="O32" s="40">
        <v>0</v>
      </c>
      <c r="P32" s="41"/>
      <c r="Q32" s="41"/>
      <c r="R32" s="41"/>
      <c r="S32" s="40">
        <v>0</v>
      </c>
      <c r="T32" s="41"/>
      <c r="U32" s="41"/>
      <c r="V32" s="41"/>
    </row>
    <row r="33" spans="1:22" s="4" customFormat="1" x14ac:dyDescent="0.25">
      <c r="A33" s="9">
        <v>60</v>
      </c>
      <c r="B33" s="8" t="s">
        <v>34</v>
      </c>
      <c r="C33" s="7" t="s">
        <v>129</v>
      </c>
      <c r="D33" s="7" t="s">
        <v>130</v>
      </c>
      <c r="E33" s="7">
        <v>1</v>
      </c>
      <c r="F33" s="7" t="s">
        <v>131</v>
      </c>
      <c r="G33" s="7">
        <v>2</v>
      </c>
      <c r="H33" s="7" t="s">
        <v>34</v>
      </c>
      <c r="I33" s="7">
        <v>1980</v>
      </c>
      <c r="J33" s="8">
        <v>184</v>
      </c>
      <c r="K33" s="10"/>
      <c r="L33" s="11" t="s">
        <v>39</v>
      </c>
      <c r="M33" s="25"/>
      <c r="N33" s="37" t="s">
        <v>41</v>
      </c>
      <c r="O33" s="40">
        <v>0</v>
      </c>
      <c r="P33" s="41"/>
      <c r="Q33" s="41"/>
      <c r="R33" s="41"/>
      <c r="S33" s="40">
        <v>0</v>
      </c>
      <c r="T33" s="41"/>
      <c r="U33" s="41"/>
      <c r="V33" s="41"/>
    </row>
    <row r="34" spans="1:22" s="4" customFormat="1" x14ac:dyDescent="0.25">
      <c r="A34" s="9">
        <v>61</v>
      </c>
      <c r="B34" s="8" t="s">
        <v>34</v>
      </c>
      <c r="C34" s="7" t="s">
        <v>132</v>
      </c>
      <c r="D34" s="7" t="s">
        <v>133</v>
      </c>
      <c r="E34" s="7">
        <v>1</v>
      </c>
      <c r="F34" s="7" t="s">
        <v>134</v>
      </c>
      <c r="G34" s="7">
        <v>31</v>
      </c>
      <c r="H34" s="7" t="s">
        <v>34</v>
      </c>
      <c r="I34" s="7">
        <v>1975</v>
      </c>
      <c r="J34" s="8">
        <v>329</v>
      </c>
      <c r="K34" s="10"/>
      <c r="L34" s="11" t="s">
        <v>39</v>
      </c>
      <c r="M34" s="25"/>
      <c r="N34" s="37" t="s">
        <v>41</v>
      </c>
      <c r="O34" s="40">
        <v>0</v>
      </c>
      <c r="P34" s="41"/>
      <c r="Q34" s="41"/>
      <c r="R34" s="41"/>
      <c r="S34" s="40">
        <v>0</v>
      </c>
      <c r="T34" s="41"/>
      <c r="U34" s="41"/>
      <c r="V34" s="41"/>
    </row>
    <row r="35" spans="1:22" s="4" customFormat="1" x14ac:dyDescent="0.25">
      <c r="A35" s="9">
        <v>62</v>
      </c>
      <c r="B35" s="8" t="s">
        <v>34</v>
      </c>
      <c r="C35" s="7" t="s">
        <v>132</v>
      </c>
      <c r="D35" s="7" t="s">
        <v>135</v>
      </c>
      <c r="E35" s="7">
        <v>1</v>
      </c>
      <c r="F35" s="7" t="s">
        <v>134</v>
      </c>
      <c r="G35" s="7">
        <v>7</v>
      </c>
      <c r="H35" s="7" t="s">
        <v>34</v>
      </c>
      <c r="I35" s="7">
        <v>1983</v>
      </c>
      <c r="J35" s="8">
        <v>587</v>
      </c>
      <c r="K35" s="10" t="s">
        <v>38</v>
      </c>
      <c r="L35" s="11"/>
      <c r="M35" s="25"/>
      <c r="N35" s="37" t="s">
        <v>41</v>
      </c>
      <c r="O35" s="40">
        <v>0</v>
      </c>
      <c r="P35" s="41"/>
      <c r="Q35" s="41"/>
      <c r="R35" s="41"/>
      <c r="S35" s="40">
        <v>0</v>
      </c>
      <c r="T35" s="41"/>
      <c r="U35" s="41"/>
      <c r="V35" s="41"/>
    </row>
    <row r="36" spans="1:22" s="4" customFormat="1" x14ac:dyDescent="0.25">
      <c r="A36" s="9">
        <v>63</v>
      </c>
      <c r="B36" s="8" t="s">
        <v>34</v>
      </c>
      <c r="C36" s="7" t="s">
        <v>136</v>
      </c>
      <c r="D36" s="7" t="s">
        <v>137</v>
      </c>
      <c r="E36" s="7">
        <v>1</v>
      </c>
      <c r="F36" s="7" t="s">
        <v>138</v>
      </c>
      <c r="G36" s="7">
        <v>9</v>
      </c>
      <c r="H36" s="7" t="s">
        <v>34</v>
      </c>
      <c r="I36" s="7">
        <v>1982</v>
      </c>
      <c r="J36" s="8">
        <v>495</v>
      </c>
      <c r="K36" s="10" t="s">
        <v>139</v>
      </c>
      <c r="L36" s="11" t="s">
        <v>39</v>
      </c>
      <c r="M36" s="25"/>
      <c r="N36" s="37" t="s">
        <v>41</v>
      </c>
      <c r="O36" s="40">
        <v>0</v>
      </c>
      <c r="P36" s="41"/>
      <c r="Q36" s="41"/>
      <c r="R36" s="41"/>
      <c r="S36" s="40">
        <v>0</v>
      </c>
      <c r="T36" s="41"/>
      <c r="U36" s="41"/>
      <c r="V36" s="41"/>
    </row>
    <row r="37" spans="1:22" s="4" customFormat="1" ht="30" x14ac:dyDescent="0.25">
      <c r="A37" s="9">
        <v>64</v>
      </c>
      <c r="B37" s="8" t="s">
        <v>34</v>
      </c>
      <c r="C37" s="7" t="s">
        <v>140</v>
      </c>
      <c r="D37" s="7" t="s">
        <v>141</v>
      </c>
      <c r="E37" s="7">
        <v>1</v>
      </c>
      <c r="F37" s="7" t="s">
        <v>142</v>
      </c>
      <c r="G37" s="7">
        <v>1</v>
      </c>
      <c r="H37" s="7" t="s">
        <v>34</v>
      </c>
      <c r="I37" s="7">
        <v>2006</v>
      </c>
      <c r="J37" s="8">
        <v>599</v>
      </c>
      <c r="K37" s="10"/>
      <c r="L37" s="7"/>
      <c r="M37" s="28" t="s">
        <v>143</v>
      </c>
      <c r="N37" s="37" t="s">
        <v>125</v>
      </c>
      <c r="O37" s="41"/>
      <c r="P37" s="40">
        <v>0</v>
      </c>
      <c r="Q37" s="41"/>
      <c r="R37" s="41"/>
      <c r="S37" s="41"/>
      <c r="T37" s="40">
        <v>0</v>
      </c>
      <c r="U37" s="41"/>
      <c r="V37" s="41"/>
    </row>
    <row r="38" spans="1:22" s="4" customFormat="1" x14ac:dyDescent="0.25">
      <c r="A38" s="9">
        <v>66</v>
      </c>
      <c r="B38" s="8" t="s">
        <v>34</v>
      </c>
      <c r="C38" s="7" t="s">
        <v>140</v>
      </c>
      <c r="D38" s="7" t="s">
        <v>144</v>
      </c>
      <c r="E38" s="7">
        <v>1</v>
      </c>
      <c r="F38" s="7" t="s">
        <v>142</v>
      </c>
      <c r="G38" s="7">
        <v>9</v>
      </c>
      <c r="H38" s="7" t="s">
        <v>34</v>
      </c>
      <c r="I38" s="7">
        <v>1989</v>
      </c>
      <c r="J38" s="8">
        <v>144</v>
      </c>
      <c r="K38" s="10"/>
      <c r="L38" s="11" t="s">
        <v>39</v>
      </c>
      <c r="M38" s="25"/>
      <c r="N38" s="37" t="s">
        <v>41</v>
      </c>
      <c r="O38" s="40">
        <v>0</v>
      </c>
      <c r="P38" s="41"/>
      <c r="Q38" s="41"/>
      <c r="R38" s="41"/>
      <c r="S38" s="40">
        <v>0</v>
      </c>
      <c r="T38" s="41"/>
      <c r="U38" s="41"/>
      <c r="V38" s="41"/>
    </row>
    <row r="39" spans="1:22" s="4" customFormat="1" x14ac:dyDescent="0.25">
      <c r="A39" s="9">
        <v>67</v>
      </c>
      <c r="B39" s="8" t="s">
        <v>34</v>
      </c>
      <c r="C39" s="7" t="s">
        <v>145</v>
      </c>
      <c r="D39" s="7" t="s">
        <v>146</v>
      </c>
      <c r="E39" s="7">
        <v>1</v>
      </c>
      <c r="F39" s="7" t="s">
        <v>147</v>
      </c>
      <c r="G39" s="7">
        <v>10</v>
      </c>
      <c r="H39" s="7" t="s">
        <v>34</v>
      </c>
      <c r="I39" s="7">
        <v>1997</v>
      </c>
      <c r="J39" s="8">
        <v>1051</v>
      </c>
      <c r="K39" s="10" t="s">
        <v>49</v>
      </c>
      <c r="L39" s="11"/>
      <c r="M39" s="25"/>
      <c r="N39" s="37" t="s">
        <v>41</v>
      </c>
      <c r="O39" s="40">
        <v>0</v>
      </c>
      <c r="P39" s="41"/>
      <c r="Q39" s="41"/>
      <c r="R39" s="41"/>
      <c r="S39" s="40">
        <v>0</v>
      </c>
      <c r="T39" s="41"/>
      <c r="U39" s="41"/>
      <c r="V39" s="41"/>
    </row>
    <row r="40" spans="1:22" s="4" customFormat="1" x14ac:dyDescent="0.25">
      <c r="A40" s="9">
        <v>68</v>
      </c>
      <c r="B40" s="8" t="s">
        <v>34</v>
      </c>
      <c r="C40" s="7" t="s">
        <v>148</v>
      </c>
      <c r="D40" s="7" t="s">
        <v>149</v>
      </c>
      <c r="E40" s="7">
        <v>1</v>
      </c>
      <c r="F40" s="7" t="s">
        <v>150</v>
      </c>
      <c r="G40" s="7">
        <v>10</v>
      </c>
      <c r="H40" s="7" t="s">
        <v>34</v>
      </c>
      <c r="I40" s="7">
        <v>1984</v>
      </c>
      <c r="J40" s="8">
        <v>192</v>
      </c>
      <c r="K40" s="10" t="s">
        <v>38</v>
      </c>
      <c r="L40" s="11"/>
      <c r="M40" s="25"/>
      <c r="N40" s="37" t="s">
        <v>41</v>
      </c>
      <c r="O40" s="40">
        <v>0</v>
      </c>
      <c r="P40" s="41"/>
      <c r="Q40" s="41"/>
      <c r="R40" s="41"/>
      <c r="S40" s="40">
        <v>0</v>
      </c>
      <c r="T40" s="41"/>
      <c r="U40" s="41"/>
      <c r="V40" s="41"/>
    </row>
    <row r="41" spans="1:22" s="4" customFormat="1" x14ac:dyDescent="0.25">
      <c r="A41" s="9">
        <v>69</v>
      </c>
      <c r="B41" s="8" t="s">
        <v>34</v>
      </c>
      <c r="C41" s="7" t="s">
        <v>151</v>
      </c>
      <c r="D41" s="7" t="s">
        <v>152</v>
      </c>
      <c r="E41" s="7">
        <v>1</v>
      </c>
      <c r="F41" s="7" t="s">
        <v>153</v>
      </c>
      <c r="G41" s="7">
        <v>47</v>
      </c>
      <c r="H41" s="7" t="s">
        <v>34</v>
      </c>
      <c r="I41" s="7">
        <v>1986</v>
      </c>
      <c r="J41" s="8">
        <v>563</v>
      </c>
      <c r="K41" s="10"/>
      <c r="L41" s="11"/>
      <c r="M41" s="25"/>
      <c r="N41" s="37" t="s">
        <v>41</v>
      </c>
      <c r="O41" s="40">
        <v>0</v>
      </c>
      <c r="P41" s="41"/>
      <c r="Q41" s="41"/>
      <c r="R41" s="41"/>
      <c r="S41" s="40">
        <v>0</v>
      </c>
      <c r="T41" s="41"/>
      <c r="U41" s="41"/>
      <c r="V41" s="41"/>
    </row>
    <row r="42" spans="1:22" s="4" customFormat="1" x14ac:dyDescent="0.25">
      <c r="A42" s="9">
        <v>70</v>
      </c>
      <c r="B42" s="8" t="s">
        <v>34</v>
      </c>
      <c r="C42" s="7" t="s">
        <v>154</v>
      </c>
      <c r="D42" s="7" t="s">
        <v>155</v>
      </c>
      <c r="E42" s="7">
        <v>1</v>
      </c>
      <c r="F42" s="7" t="s">
        <v>156</v>
      </c>
      <c r="G42" s="7">
        <v>5</v>
      </c>
      <c r="H42" s="7" t="s">
        <v>34</v>
      </c>
      <c r="I42" s="7">
        <v>1989</v>
      </c>
      <c r="J42" s="8">
        <v>1909</v>
      </c>
      <c r="K42" s="10" t="s">
        <v>53</v>
      </c>
      <c r="L42" s="11" t="s">
        <v>39</v>
      </c>
      <c r="M42" s="25" t="s">
        <v>157</v>
      </c>
      <c r="N42" s="37" t="s">
        <v>41</v>
      </c>
      <c r="O42" s="40">
        <v>0</v>
      </c>
      <c r="P42" s="41"/>
      <c r="Q42" s="41"/>
      <c r="R42" s="41"/>
      <c r="S42" s="40">
        <v>0</v>
      </c>
      <c r="T42" s="41"/>
      <c r="U42" s="41"/>
      <c r="V42" s="41"/>
    </row>
    <row r="43" spans="1:22" s="4" customFormat="1" x14ac:dyDescent="0.25">
      <c r="A43" s="9">
        <v>71</v>
      </c>
      <c r="B43" s="8" t="s">
        <v>34</v>
      </c>
      <c r="C43" s="7" t="s">
        <v>158</v>
      </c>
      <c r="D43" s="7" t="s">
        <v>159</v>
      </c>
      <c r="E43" s="7">
        <v>1</v>
      </c>
      <c r="F43" s="7" t="s">
        <v>160</v>
      </c>
      <c r="G43" s="7">
        <v>1</v>
      </c>
      <c r="H43" s="7" t="s">
        <v>34</v>
      </c>
      <c r="I43" s="7">
        <v>2006</v>
      </c>
      <c r="J43" s="8">
        <v>1634</v>
      </c>
      <c r="K43" s="10" t="s">
        <v>53</v>
      </c>
      <c r="L43" s="11"/>
      <c r="M43" s="25"/>
      <c r="N43" s="37" t="s">
        <v>41</v>
      </c>
      <c r="O43" s="40">
        <v>0</v>
      </c>
      <c r="P43" s="41"/>
      <c r="Q43" s="41"/>
      <c r="R43" s="41"/>
      <c r="S43" s="40">
        <v>0</v>
      </c>
      <c r="T43" s="41"/>
      <c r="U43" s="41"/>
      <c r="V43" s="41"/>
    </row>
    <row r="44" spans="1:22" s="4" customFormat="1" x14ac:dyDescent="0.25">
      <c r="A44" s="9">
        <v>71</v>
      </c>
      <c r="B44" s="8" t="s">
        <v>34</v>
      </c>
      <c r="C44" s="7" t="s">
        <v>158</v>
      </c>
      <c r="D44" s="7" t="s">
        <v>161</v>
      </c>
      <c r="E44" s="7">
        <v>1</v>
      </c>
      <c r="F44" s="7" t="s">
        <v>160</v>
      </c>
      <c r="G44" s="7">
        <v>3</v>
      </c>
      <c r="H44" s="7" t="s">
        <v>34</v>
      </c>
      <c r="I44" s="7">
        <v>2006</v>
      </c>
      <c r="J44" s="17" t="s">
        <v>162</v>
      </c>
      <c r="K44" s="18" t="s">
        <v>60</v>
      </c>
      <c r="L44" s="11"/>
      <c r="M44" s="25" t="s">
        <v>163</v>
      </c>
      <c r="N44" s="37" t="s">
        <v>41</v>
      </c>
      <c r="O44" s="40">
        <v>0</v>
      </c>
      <c r="P44" s="41"/>
      <c r="Q44" s="41"/>
      <c r="R44" s="41"/>
      <c r="S44" s="40">
        <v>0</v>
      </c>
      <c r="T44" s="41"/>
      <c r="U44" s="41"/>
      <c r="V44" s="41"/>
    </row>
    <row r="45" spans="1:22" s="4" customFormat="1" x14ac:dyDescent="0.25">
      <c r="A45" s="9">
        <v>72</v>
      </c>
      <c r="B45" s="8" t="s">
        <v>34</v>
      </c>
      <c r="C45" s="7" t="s">
        <v>164</v>
      </c>
      <c r="D45" s="7" t="s">
        <v>165</v>
      </c>
      <c r="E45" s="7">
        <v>1</v>
      </c>
      <c r="F45" s="7" t="s">
        <v>166</v>
      </c>
      <c r="G45" s="7">
        <v>22</v>
      </c>
      <c r="H45" s="7" t="s">
        <v>34</v>
      </c>
      <c r="I45" s="7">
        <v>1980</v>
      </c>
      <c r="J45" s="8">
        <v>478</v>
      </c>
      <c r="K45" s="10" t="s">
        <v>112</v>
      </c>
      <c r="L45" s="11" t="s">
        <v>39</v>
      </c>
      <c r="M45" s="25"/>
      <c r="N45" s="37" t="s">
        <v>41</v>
      </c>
      <c r="O45" s="40">
        <v>0</v>
      </c>
      <c r="P45" s="41"/>
      <c r="Q45" s="41"/>
      <c r="R45" s="41"/>
      <c r="S45" s="40">
        <v>0</v>
      </c>
      <c r="T45" s="41"/>
      <c r="U45" s="41"/>
      <c r="V45" s="41"/>
    </row>
    <row r="46" spans="1:22" s="4" customFormat="1" x14ac:dyDescent="0.25">
      <c r="A46" s="9">
        <v>74</v>
      </c>
      <c r="B46" s="8" t="s">
        <v>34</v>
      </c>
      <c r="C46" s="7" t="s">
        <v>167</v>
      </c>
      <c r="D46" s="7" t="s">
        <v>168</v>
      </c>
      <c r="E46" s="7">
        <v>1</v>
      </c>
      <c r="F46" s="7" t="s">
        <v>169</v>
      </c>
      <c r="G46" s="7">
        <v>79</v>
      </c>
      <c r="H46" s="7" t="s">
        <v>170</v>
      </c>
      <c r="I46" s="7">
        <v>1967</v>
      </c>
      <c r="J46" s="8">
        <v>1253</v>
      </c>
      <c r="K46" s="10" t="s">
        <v>105</v>
      </c>
      <c r="L46" s="11"/>
      <c r="M46" s="25"/>
      <c r="N46" s="37" t="s">
        <v>41</v>
      </c>
      <c r="O46" s="40">
        <v>0</v>
      </c>
      <c r="P46" s="41"/>
      <c r="Q46" s="41"/>
      <c r="R46" s="41"/>
      <c r="S46" s="40">
        <v>0</v>
      </c>
      <c r="T46" s="41"/>
      <c r="U46" s="41"/>
      <c r="V46" s="41"/>
    </row>
    <row r="47" spans="1:22" s="4" customFormat="1" x14ac:dyDescent="0.25">
      <c r="A47" s="9">
        <v>75</v>
      </c>
      <c r="B47" s="8" t="s">
        <v>34</v>
      </c>
      <c r="C47" s="7" t="s">
        <v>171</v>
      </c>
      <c r="D47" s="7" t="s">
        <v>172</v>
      </c>
      <c r="E47" s="7">
        <v>1</v>
      </c>
      <c r="F47" s="7" t="s">
        <v>173</v>
      </c>
      <c r="G47" s="7">
        <v>1</v>
      </c>
      <c r="H47" s="7" t="s">
        <v>174</v>
      </c>
      <c r="I47" s="7">
        <v>1948</v>
      </c>
      <c r="J47" s="8">
        <v>1152</v>
      </c>
      <c r="K47" s="10" t="s">
        <v>53</v>
      </c>
      <c r="L47" s="11"/>
      <c r="M47" s="25"/>
      <c r="N47" s="37" t="s">
        <v>41</v>
      </c>
      <c r="O47" s="40">
        <v>0</v>
      </c>
      <c r="P47" s="41"/>
      <c r="Q47" s="41"/>
      <c r="R47" s="41"/>
      <c r="S47" s="40">
        <v>0</v>
      </c>
      <c r="T47" s="41"/>
      <c r="U47" s="41"/>
      <c r="V47" s="41"/>
    </row>
    <row r="48" spans="1:22" s="4" customFormat="1" x14ac:dyDescent="0.25">
      <c r="A48" s="9">
        <v>76</v>
      </c>
      <c r="B48" s="8" t="s">
        <v>34</v>
      </c>
      <c r="C48" s="7" t="s">
        <v>175</v>
      </c>
      <c r="D48" s="7" t="s">
        <v>176</v>
      </c>
      <c r="E48" s="7">
        <v>1</v>
      </c>
      <c r="F48" s="7" t="s">
        <v>173</v>
      </c>
      <c r="G48" s="7">
        <v>69</v>
      </c>
      <c r="H48" s="7" t="s">
        <v>174</v>
      </c>
      <c r="I48" s="7">
        <v>1980</v>
      </c>
      <c r="J48" s="8">
        <v>1859</v>
      </c>
      <c r="K48" s="10" t="s">
        <v>60</v>
      </c>
      <c r="L48" s="11" t="s">
        <v>39</v>
      </c>
      <c r="M48" s="25" t="s">
        <v>98</v>
      </c>
      <c r="N48" s="37" t="s">
        <v>41</v>
      </c>
      <c r="O48" s="40">
        <v>0</v>
      </c>
      <c r="P48" s="41"/>
      <c r="Q48" s="41"/>
      <c r="R48" s="41"/>
      <c r="S48" s="40">
        <v>0</v>
      </c>
      <c r="T48" s="41"/>
      <c r="U48" s="41"/>
      <c r="V48" s="41"/>
    </row>
    <row r="49" spans="1:22" s="4" customFormat="1" x14ac:dyDescent="0.25">
      <c r="A49" s="9">
        <v>78</v>
      </c>
      <c r="B49" s="8" t="s">
        <v>34</v>
      </c>
      <c r="C49" s="7" t="s">
        <v>177</v>
      </c>
      <c r="D49" s="7" t="s">
        <v>178</v>
      </c>
      <c r="E49" s="7">
        <v>1</v>
      </c>
      <c r="F49" s="7" t="s">
        <v>179</v>
      </c>
      <c r="G49" s="7">
        <v>152</v>
      </c>
      <c r="H49" s="7" t="s">
        <v>174</v>
      </c>
      <c r="I49" s="7">
        <v>2009</v>
      </c>
      <c r="J49" s="8">
        <v>418</v>
      </c>
      <c r="K49" s="10" t="s">
        <v>49</v>
      </c>
      <c r="L49" s="11"/>
      <c r="M49" s="25"/>
      <c r="N49" s="37" t="s">
        <v>41</v>
      </c>
      <c r="O49" s="40">
        <v>0</v>
      </c>
      <c r="P49" s="41"/>
      <c r="Q49" s="41"/>
      <c r="R49" s="41"/>
      <c r="S49" s="40">
        <v>0</v>
      </c>
      <c r="T49" s="41"/>
      <c r="U49" s="41"/>
      <c r="V49" s="41"/>
    </row>
    <row r="50" spans="1:22" s="4" customFormat="1" x14ac:dyDescent="0.25">
      <c r="A50" s="9">
        <v>79</v>
      </c>
      <c r="B50" s="8" t="s">
        <v>34</v>
      </c>
      <c r="C50" s="7" t="s">
        <v>180</v>
      </c>
      <c r="D50" s="7" t="s">
        <v>181</v>
      </c>
      <c r="E50" s="7">
        <v>1</v>
      </c>
      <c r="F50" s="7" t="s">
        <v>182</v>
      </c>
      <c r="G50" s="7">
        <v>2</v>
      </c>
      <c r="H50" s="7" t="s">
        <v>174</v>
      </c>
      <c r="I50" s="7">
        <v>1946</v>
      </c>
      <c r="J50" s="8">
        <v>124</v>
      </c>
      <c r="K50" s="10"/>
      <c r="L50" s="11"/>
      <c r="M50" s="25"/>
      <c r="N50" s="37" t="s">
        <v>41</v>
      </c>
      <c r="O50" s="40">
        <v>0</v>
      </c>
      <c r="P50" s="41"/>
      <c r="Q50" s="41"/>
      <c r="R50" s="41"/>
      <c r="S50" s="40">
        <v>0</v>
      </c>
      <c r="T50" s="41"/>
      <c r="U50" s="41"/>
      <c r="V50" s="41"/>
    </row>
    <row r="51" spans="1:22" s="4" customFormat="1" ht="30" x14ac:dyDescent="0.25">
      <c r="A51" s="9">
        <v>80</v>
      </c>
      <c r="B51" s="8" t="s">
        <v>34</v>
      </c>
      <c r="C51" s="7" t="s">
        <v>180</v>
      </c>
      <c r="D51" s="7" t="s">
        <v>183</v>
      </c>
      <c r="E51" s="7">
        <v>1</v>
      </c>
      <c r="F51" s="7" t="s">
        <v>182</v>
      </c>
      <c r="G51" s="7">
        <v>2</v>
      </c>
      <c r="H51" s="7" t="s">
        <v>174</v>
      </c>
      <c r="I51" s="7">
        <v>1985</v>
      </c>
      <c r="J51" s="8">
        <v>164</v>
      </c>
      <c r="K51" s="10"/>
      <c r="L51" s="7"/>
      <c r="M51" s="28" t="s">
        <v>184</v>
      </c>
      <c r="N51" s="37" t="s">
        <v>125</v>
      </c>
      <c r="O51" s="41"/>
      <c r="P51" s="40">
        <v>0</v>
      </c>
      <c r="Q51" s="41"/>
      <c r="R51" s="41"/>
      <c r="S51" s="41"/>
      <c r="T51" s="40">
        <v>0</v>
      </c>
      <c r="U51" s="41"/>
      <c r="V51" s="41"/>
    </row>
    <row r="52" spans="1:22" s="4" customFormat="1" ht="30" x14ac:dyDescent="0.25">
      <c r="A52" s="9">
        <v>81</v>
      </c>
      <c r="B52" s="8" t="s">
        <v>34</v>
      </c>
      <c r="C52" s="7" t="s">
        <v>180</v>
      </c>
      <c r="D52" s="7" t="s">
        <v>185</v>
      </c>
      <c r="E52" s="7">
        <v>1</v>
      </c>
      <c r="F52" s="7" t="s">
        <v>182</v>
      </c>
      <c r="G52" s="7">
        <v>2</v>
      </c>
      <c r="H52" s="7" t="s">
        <v>174</v>
      </c>
      <c r="I52" s="7">
        <v>1985</v>
      </c>
      <c r="J52" s="8">
        <v>112</v>
      </c>
      <c r="K52" s="10"/>
      <c r="L52" s="7"/>
      <c r="M52" s="6" t="s">
        <v>184</v>
      </c>
      <c r="N52" s="37" t="s">
        <v>125</v>
      </c>
      <c r="O52" s="41"/>
      <c r="P52" s="40">
        <v>0</v>
      </c>
      <c r="Q52" s="41"/>
      <c r="R52" s="41"/>
      <c r="S52" s="41"/>
      <c r="T52" s="40">
        <v>0</v>
      </c>
      <c r="U52" s="41"/>
      <c r="V52" s="41"/>
    </row>
    <row r="53" spans="1:22" s="4" customFormat="1" x14ac:dyDescent="0.25">
      <c r="A53" s="9">
        <v>83</v>
      </c>
      <c r="B53" s="8" t="s">
        <v>34</v>
      </c>
      <c r="C53" s="7" t="s">
        <v>186</v>
      </c>
      <c r="D53" s="13" t="s">
        <v>187</v>
      </c>
      <c r="E53" s="13">
        <v>1</v>
      </c>
      <c r="F53" s="7" t="s">
        <v>188</v>
      </c>
      <c r="G53" s="7">
        <v>47</v>
      </c>
      <c r="H53" s="7" t="s">
        <v>174</v>
      </c>
      <c r="I53" s="7"/>
      <c r="J53" s="8">
        <v>237</v>
      </c>
      <c r="K53" s="10"/>
      <c r="L53" s="11"/>
      <c r="M53" s="25" t="s">
        <v>189</v>
      </c>
      <c r="N53" s="37" t="s">
        <v>41</v>
      </c>
      <c r="O53" s="40">
        <v>0</v>
      </c>
      <c r="P53" s="41"/>
      <c r="Q53" s="41"/>
      <c r="R53" s="41"/>
      <c r="S53" s="40">
        <v>0</v>
      </c>
      <c r="T53" s="41"/>
      <c r="U53" s="41"/>
      <c r="V53" s="41"/>
    </row>
    <row r="54" spans="1:22" s="4" customFormat="1" ht="30" x14ac:dyDescent="0.25">
      <c r="A54" s="9">
        <v>84</v>
      </c>
      <c r="B54" s="8" t="s">
        <v>34</v>
      </c>
      <c r="C54" s="7" t="s">
        <v>190</v>
      </c>
      <c r="D54" s="7" t="s">
        <v>191</v>
      </c>
      <c r="E54" s="7">
        <v>1</v>
      </c>
      <c r="F54" s="7" t="s">
        <v>192</v>
      </c>
      <c r="G54" s="7">
        <v>1</v>
      </c>
      <c r="H54" s="7" t="s">
        <v>174</v>
      </c>
      <c r="I54" s="7">
        <v>2005</v>
      </c>
      <c r="J54" s="8">
        <v>585</v>
      </c>
      <c r="K54" s="10"/>
      <c r="L54" s="7"/>
      <c r="M54" s="29" t="s">
        <v>184</v>
      </c>
      <c r="N54" s="37" t="s">
        <v>125</v>
      </c>
      <c r="O54" s="41"/>
      <c r="P54" s="40">
        <v>0</v>
      </c>
      <c r="Q54" s="41"/>
      <c r="R54" s="41"/>
      <c r="S54" s="41"/>
      <c r="T54" s="40">
        <v>0</v>
      </c>
      <c r="U54" s="41"/>
      <c r="V54" s="41"/>
    </row>
    <row r="55" spans="1:22" s="4" customFormat="1" x14ac:dyDescent="0.25">
      <c r="A55" s="9">
        <v>85</v>
      </c>
      <c r="B55" s="8" t="s">
        <v>34</v>
      </c>
      <c r="C55" s="7" t="s">
        <v>190</v>
      </c>
      <c r="D55" s="7" t="s">
        <v>193</v>
      </c>
      <c r="E55" s="7">
        <v>1</v>
      </c>
      <c r="F55" s="7" t="s">
        <v>192</v>
      </c>
      <c r="G55" s="7">
        <v>1</v>
      </c>
      <c r="H55" s="7" t="s">
        <v>174</v>
      </c>
      <c r="I55" s="7">
        <v>2012</v>
      </c>
      <c r="J55" s="8">
        <v>37</v>
      </c>
      <c r="K55" s="10"/>
      <c r="L55" s="11"/>
      <c r="M55" s="25" t="s">
        <v>194</v>
      </c>
      <c r="N55" s="37" t="s">
        <v>41</v>
      </c>
      <c r="O55" s="40">
        <v>0</v>
      </c>
      <c r="P55" s="41"/>
      <c r="Q55" s="41"/>
      <c r="R55" s="41"/>
      <c r="S55" s="40">
        <v>0</v>
      </c>
      <c r="T55" s="41"/>
      <c r="U55" s="41"/>
      <c r="V55" s="41"/>
    </row>
    <row r="56" spans="1:22" s="4" customFormat="1" x14ac:dyDescent="0.25">
      <c r="A56" s="9">
        <v>85</v>
      </c>
      <c r="B56" s="8" t="s">
        <v>34</v>
      </c>
      <c r="C56" s="7" t="s">
        <v>190</v>
      </c>
      <c r="D56" s="7" t="s">
        <v>195</v>
      </c>
      <c r="E56" s="7">
        <v>1</v>
      </c>
      <c r="F56" s="7" t="s">
        <v>192</v>
      </c>
      <c r="G56" s="7">
        <v>1</v>
      </c>
      <c r="H56" s="7" t="s">
        <v>174</v>
      </c>
      <c r="I56" s="7">
        <v>2012</v>
      </c>
      <c r="J56" s="8">
        <v>184</v>
      </c>
      <c r="K56" s="10"/>
      <c r="L56" s="11"/>
      <c r="M56" s="25"/>
      <c r="N56" s="37" t="s">
        <v>41</v>
      </c>
      <c r="O56" s="40">
        <v>0</v>
      </c>
      <c r="P56" s="41"/>
      <c r="Q56" s="41"/>
      <c r="R56" s="41"/>
      <c r="S56" s="40">
        <v>0</v>
      </c>
      <c r="T56" s="41"/>
      <c r="U56" s="41"/>
      <c r="V56" s="41"/>
    </row>
    <row r="57" spans="1:22" s="4" customFormat="1" ht="30" x14ac:dyDescent="0.25">
      <c r="A57" s="9">
        <v>86</v>
      </c>
      <c r="B57" s="8" t="s">
        <v>34</v>
      </c>
      <c r="C57" s="7" t="s">
        <v>190</v>
      </c>
      <c r="D57" s="7" t="s">
        <v>196</v>
      </c>
      <c r="E57" s="7">
        <v>1</v>
      </c>
      <c r="F57" s="7" t="s">
        <v>192</v>
      </c>
      <c r="G57" s="7">
        <v>1</v>
      </c>
      <c r="H57" s="7" t="s">
        <v>174</v>
      </c>
      <c r="I57" s="7">
        <v>2005</v>
      </c>
      <c r="J57" s="8">
        <v>203</v>
      </c>
      <c r="K57" s="10"/>
      <c r="L57" s="7"/>
      <c r="M57" s="28" t="s">
        <v>197</v>
      </c>
      <c r="N57" s="37" t="s">
        <v>125</v>
      </c>
      <c r="O57" s="41"/>
      <c r="P57" s="40">
        <v>0</v>
      </c>
      <c r="Q57" s="41"/>
      <c r="R57" s="41"/>
      <c r="S57" s="41"/>
      <c r="T57" s="40">
        <v>0</v>
      </c>
      <c r="U57" s="41"/>
      <c r="V57" s="41"/>
    </row>
    <row r="58" spans="1:22" s="4" customFormat="1" x14ac:dyDescent="0.25">
      <c r="A58" s="9">
        <v>88</v>
      </c>
      <c r="B58" s="8" t="s">
        <v>34</v>
      </c>
      <c r="C58" s="7" t="s">
        <v>198</v>
      </c>
      <c r="D58" s="7" t="s">
        <v>199</v>
      </c>
      <c r="E58" s="7">
        <v>1</v>
      </c>
      <c r="F58" s="7" t="s">
        <v>200</v>
      </c>
      <c r="G58" s="7">
        <v>1</v>
      </c>
      <c r="H58" s="7" t="s">
        <v>201</v>
      </c>
      <c r="I58" s="7">
        <v>1990</v>
      </c>
      <c r="J58" s="8">
        <v>1150</v>
      </c>
      <c r="K58" s="10" t="s">
        <v>53</v>
      </c>
      <c r="L58" s="11"/>
      <c r="M58" s="25"/>
      <c r="N58" s="37" t="s">
        <v>41</v>
      </c>
      <c r="O58" s="40">
        <v>0</v>
      </c>
      <c r="P58" s="41"/>
      <c r="Q58" s="41"/>
      <c r="R58" s="41"/>
      <c r="S58" s="40">
        <v>0</v>
      </c>
      <c r="T58" s="41"/>
      <c r="U58" s="41"/>
      <c r="V58" s="41"/>
    </row>
    <row r="59" spans="1:22" s="4" customFormat="1" x14ac:dyDescent="0.25">
      <c r="A59" s="9">
        <v>88</v>
      </c>
      <c r="B59" s="8" t="s">
        <v>34</v>
      </c>
      <c r="C59" s="7" t="s">
        <v>198</v>
      </c>
      <c r="D59" s="7" t="s">
        <v>202</v>
      </c>
      <c r="E59" s="7">
        <v>1</v>
      </c>
      <c r="F59" s="7" t="s">
        <v>200</v>
      </c>
      <c r="G59" s="7">
        <v>1</v>
      </c>
      <c r="H59" s="7" t="s">
        <v>201</v>
      </c>
      <c r="I59" s="7">
        <v>1990</v>
      </c>
      <c r="J59" s="17" t="s">
        <v>162</v>
      </c>
      <c r="K59" s="18"/>
      <c r="L59" s="11"/>
      <c r="M59" s="25" t="s">
        <v>203</v>
      </c>
      <c r="N59" s="37" t="s">
        <v>41</v>
      </c>
      <c r="O59" s="40">
        <v>0</v>
      </c>
      <c r="P59" s="41"/>
      <c r="Q59" s="41"/>
      <c r="R59" s="41"/>
      <c r="S59" s="40">
        <v>0</v>
      </c>
      <c r="T59" s="41"/>
      <c r="U59" s="41"/>
      <c r="V59" s="41"/>
    </row>
    <row r="60" spans="1:22" s="4" customFormat="1" x14ac:dyDescent="0.25">
      <c r="A60" s="9">
        <v>88</v>
      </c>
      <c r="B60" s="8" t="s">
        <v>34</v>
      </c>
      <c r="C60" s="7" t="s">
        <v>198</v>
      </c>
      <c r="D60" s="7" t="s">
        <v>204</v>
      </c>
      <c r="E60" s="7">
        <v>1</v>
      </c>
      <c r="F60" s="7" t="s">
        <v>200</v>
      </c>
      <c r="G60" s="7">
        <v>1</v>
      </c>
      <c r="H60" s="7" t="s">
        <v>201</v>
      </c>
      <c r="I60" s="7">
        <v>1990</v>
      </c>
      <c r="J60" s="17" t="s">
        <v>162</v>
      </c>
      <c r="K60" s="18"/>
      <c r="L60" s="11"/>
      <c r="M60" s="25" t="s">
        <v>203</v>
      </c>
      <c r="N60" s="37" t="s">
        <v>41</v>
      </c>
      <c r="O60" s="40">
        <v>0</v>
      </c>
      <c r="P60" s="41"/>
      <c r="Q60" s="41"/>
      <c r="R60" s="41"/>
      <c r="S60" s="40">
        <v>0</v>
      </c>
      <c r="T60" s="41"/>
      <c r="U60" s="41"/>
      <c r="V60" s="41"/>
    </row>
    <row r="61" spans="1:22" s="4" customFormat="1" x14ac:dyDescent="0.25">
      <c r="A61" s="9">
        <v>89</v>
      </c>
      <c r="B61" s="8" t="s">
        <v>34</v>
      </c>
      <c r="C61" s="7" t="s">
        <v>205</v>
      </c>
      <c r="D61" s="7" t="s">
        <v>206</v>
      </c>
      <c r="E61" s="7">
        <v>1</v>
      </c>
      <c r="F61" s="7" t="s">
        <v>207</v>
      </c>
      <c r="G61" s="7">
        <v>1</v>
      </c>
      <c r="H61" s="7" t="s">
        <v>201</v>
      </c>
      <c r="I61" s="7">
        <v>1965</v>
      </c>
      <c r="J61" s="8">
        <v>64</v>
      </c>
      <c r="K61" s="10"/>
      <c r="L61" s="11" t="s">
        <v>67</v>
      </c>
      <c r="M61" s="25" t="s">
        <v>208</v>
      </c>
      <c r="N61" s="37" t="s">
        <v>41</v>
      </c>
      <c r="O61" s="40">
        <v>0</v>
      </c>
      <c r="P61" s="41"/>
      <c r="Q61" s="41"/>
      <c r="R61" s="41"/>
      <c r="S61" s="40">
        <v>0</v>
      </c>
      <c r="T61" s="41"/>
      <c r="U61" s="41"/>
      <c r="V61" s="41"/>
    </row>
    <row r="62" spans="1:22" s="4" customFormat="1" x14ac:dyDescent="0.25">
      <c r="A62" s="9">
        <v>90</v>
      </c>
      <c r="B62" s="8" t="s">
        <v>34</v>
      </c>
      <c r="C62" s="7" t="s">
        <v>209</v>
      </c>
      <c r="D62" s="7" t="s">
        <v>210</v>
      </c>
      <c r="E62" s="7">
        <v>1</v>
      </c>
      <c r="F62" s="7" t="s">
        <v>211</v>
      </c>
      <c r="G62" s="7">
        <v>16</v>
      </c>
      <c r="H62" s="7" t="s">
        <v>212</v>
      </c>
      <c r="I62" s="7">
        <v>1958</v>
      </c>
      <c r="J62" s="8">
        <v>674</v>
      </c>
      <c r="K62" s="10"/>
      <c r="L62" s="11"/>
      <c r="M62" s="25" t="s">
        <v>213</v>
      </c>
      <c r="N62" s="37" t="s">
        <v>41</v>
      </c>
      <c r="O62" s="40">
        <v>0</v>
      </c>
      <c r="P62" s="41"/>
      <c r="Q62" s="41"/>
      <c r="R62" s="41"/>
      <c r="S62" s="40">
        <v>0</v>
      </c>
      <c r="T62" s="41"/>
      <c r="U62" s="41"/>
      <c r="V62" s="41"/>
    </row>
    <row r="63" spans="1:22" s="4" customFormat="1" ht="30" x14ac:dyDescent="0.25">
      <c r="A63" s="9">
        <v>91</v>
      </c>
      <c r="B63" s="8" t="s">
        <v>34</v>
      </c>
      <c r="C63" s="7" t="s">
        <v>214</v>
      </c>
      <c r="D63" s="7" t="s">
        <v>215</v>
      </c>
      <c r="E63" s="7">
        <v>1</v>
      </c>
      <c r="F63" s="7" t="s">
        <v>216</v>
      </c>
      <c r="G63" s="7">
        <v>14</v>
      </c>
      <c r="H63" s="7" t="s">
        <v>212</v>
      </c>
      <c r="I63" s="7">
        <v>1980</v>
      </c>
      <c r="J63" s="8">
        <v>450</v>
      </c>
      <c r="K63" s="10"/>
      <c r="L63" s="7"/>
      <c r="M63" s="28" t="s">
        <v>217</v>
      </c>
      <c r="N63" s="37" t="s">
        <v>125</v>
      </c>
      <c r="O63" s="41"/>
      <c r="P63" s="40">
        <v>0</v>
      </c>
      <c r="Q63" s="41"/>
      <c r="R63" s="41"/>
      <c r="S63" s="41"/>
      <c r="T63" s="40">
        <v>0</v>
      </c>
      <c r="U63" s="41"/>
      <c r="V63" s="41"/>
    </row>
    <row r="64" spans="1:22" s="4" customFormat="1" ht="30" x14ac:dyDescent="0.25">
      <c r="A64" s="9">
        <v>91</v>
      </c>
      <c r="B64" s="8" t="s">
        <v>34</v>
      </c>
      <c r="C64" s="7" t="s">
        <v>214</v>
      </c>
      <c r="D64" s="7" t="s">
        <v>218</v>
      </c>
      <c r="E64" s="7">
        <v>1</v>
      </c>
      <c r="F64" s="7" t="s">
        <v>216</v>
      </c>
      <c r="G64" s="7">
        <v>14</v>
      </c>
      <c r="H64" s="7" t="s">
        <v>212</v>
      </c>
      <c r="I64" s="7">
        <v>1980</v>
      </c>
      <c r="J64" s="17" t="s">
        <v>162</v>
      </c>
      <c r="K64" s="18"/>
      <c r="L64" s="7"/>
      <c r="M64" s="27" t="s">
        <v>217</v>
      </c>
      <c r="N64" s="37" t="s">
        <v>125</v>
      </c>
      <c r="O64" s="41"/>
      <c r="P64" s="40">
        <v>0</v>
      </c>
      <c r="Q64" s="41"/>
      <c r="R64" s="41"/>
      <c r="S64" s="41"/>
      <c r="T64" s="40">
        <v>0</v>
      </c>
      <c r="U64" s="41"/>
      <c r="V64" s="41"/>
    </row>
    <row r="65" spans="1:22" s="4" customFormat="1" x14ac:dyDescent="0.25">
      <c r="A65" s="9">
        <v>92</v>
      </c>
      <c r="B65" s="8" t="s">
        <v>34</v>
      </c>
      <c r="C65" s="7" t="s">
        <v>219</v>
      </c>
      <c r="D65" s="7" t="s">
        <v>220</v>
      </c>
      <c r="E65" s="7">
        <v>1</v>
      </c>
      <c r="F65" s="7" t="s">
        <v>221</v>
      </c>
      <c r="G65" s="7">
        <v>3</v>
      </c>
      <c r="H65" s="7" t="s">
        <v>212</v>
      </c>
      <c r="I65" s="7">
        <v>1989</v>
      </c>
      <c r="J65" s="8">
        <v>1528</v>
      </c>
      <c r="K65" s="10" t="s">
        <v>53</v>
      </c>
      <c r="L65" s="11"/>
      <c r="M65" s="25" t="s">
        <v>98</v>
      </c>
      <c r="N65" s="37" t="s">
        <v>41</v>
      </c>
      <c r="O65" s="40">
        <v>0</v>
      </c>
      <c r="P65" s="41"/>
      <c r="Q65" s="41"/>
      <c r="R65" s="41"/>
      <c r="S65" s="40">
        <v>0</v>
      </c>
      <c r="T65" s="41"/>
      <c r="U65" s="41"/>
      <c r="V65" s="41"/>
    </row>
    <row r="66" spans="1:22" s="4" customFormat="1" x14ac:dyDescent="0.25">
      <c r="A66" s="9">
        <v>98</v>
      </c>
      <c r="B66" s="8" t="s">
        <v>34</v>
      </c>
      <c r="C66" s="7" t="s">
        <v>222</v>
      </c>
      <c r="D66" s="7" t="s">
        <v>223</v>
      </c>
      <c r="E66" s="7">
        <v>1</v>
      </c>
      <c r="F66" s="7" t="s">
        <v>224</v>
      </c>
      <c r="G66" s="7">
        <v>1</v>
      </c>
      <c r="H66" s="7" t="s">
        <v>225</v>
      </c>
      <c r="I66" s="7">
        <v>2013</v>
      </c>
      <c r="J66" s="8">
        <v>2391</v>
      </c>
      <c r="K66" s="10"/>
      <c r="L66" s="11" t="s">
        <v>67</v>
      </c>
      <c r="M66" s="25" t="s">
        <v>226</v>
      </c>
      <c r="N66" s="37" t="s">
        <v>41</v>
      </c>
      <c r="O66" s="40">
        <v>0</v>
      </c>
      <c r="P66" s="41"/>
      <c r="Q66" s="41"/>
      <c r="R66" s="41"/>
      <c r="S66" s="40">
        <v>0</v>
      </c>
      <c r="T66" s="41"/>
      <c r="U66" s="41"/>
      <c r="V66" s="41"/>
    </row>
    <row r="67" spans="1:22" s="4" customFormat="1" x14ac:dyDescent="0.25">
      <c r="A67" s="9">
        <v>100</v>
      </c>
      <c r="B67" s="8" t="s">
        <v>34</v>
      </c>
      <c r="C67" s="7" t="s">
        <v>227</v>
      </c>
      <c r="D67" s="7" t="s">
        <v>228</v>
      </c>
      <c r="E67" s="7">
        <v>1</v>
      </c>
      <c r="F67" s="7" t="s">
        <v>229</v>
      </c>
      <c r="G67" s="7">
        <v>30</v>
      </c>
      <c r="H67" s="7" t="s">
        <v>230</v>
      </c>
      <c r="I67" s="7">
        <v>2017</v>
      </c>
      <c r="J67" s="8">
        <v>215</v>
      </c>
      <c r="K67" s="10"/>
      <c r="L67" s="11" t="s">
        <v>39</v>
      </c>
      <c r="M67" s="25"/>
      <c r="N67" s="37" t="s">
        <v>41</v>
      </c>
      <c r="O67" s="40">
        <v>0</v>
      </c>
      <c r="P67" s="41"/>
      <c r="Q67" s="41"/>
      <c r="R67" s="41"/>
      <c r="S67" s="40">
        <v>0</v>
      </c>
      <c r="T67" s="41"/>
      <c r="U67" s="41"/>
      <c r="V67" s="41"/>
    </row>
    <row r="68" spans="1:22" s="4" customFormat="1" x14ac:dyDescent="0.25">
      <c r="A68" s="9">
        <v>101</v>
      </c>
      <c r="B68" s="8" t="s">
        <v>34</v>
      </c>
      <c r="C68" s="7" t="s">
        <v>231</v>
      </c>
      <c r="D68" s="7" t="s">
        <v>232</v>
      </c>
      <c r="E68" s="7">
        <v>1</v>
      </c>
      <c r="F68" s="7" t="s">
        <v>233</v>
      </c>
      <c r="G68" s="7">
        <v>13</v>
      </c>
      <c r="H68" s="7" t="s">
        <v>230</v>
      </c>
      <c r="I68" s="7">
        <v>1991</v>
      </c>
      <c r="J68" s="8">
        <v>736</v>
      </c>
      <c r="K68" s="10" t="s">
        <v>53</v>
      </c>
      <c r="L68" s="11"/>
      <c r="M68" s="25"/>
      <c r="N68" s="37" t="s">
        <v>41</v>
      </c>
      <c r="O68" s="40">
        <v>0</v>
      </c>
      <c r="P68" s="41"/>
      <c r="Q68" s="41"/>
      <c r="R68" s="41"/>
      <c r="S68" s="40">
        <v>0</v>
      </c>
      <c r="T68" s="41"/>
      <c r="U68" s="41"/>
      <c r="V68" s="41"/>
    </row>
    <row r="69" spans="1:22" s="4" customFormat="1" x14ac:dyDescent="0.25">
      <c r="A69" s="9">
        <v>102</v>
      </c>
      <c r="B69" s="8" t="s">
        <v>34</v>
      </c>
      <c r="C69" s="7" t="s">
        <v>234</v>
      </c>
      <c r="D69" s="7" t="s">
        <v>235</v>
      </c>
      <c r="E69" s="7">
        <v>1</v>
      </c>
      <c r="F69" s="7" t="s">
        <v>236</v>
      </c>
      <c r="G69" s="7">
        <v>48</v>
      </c>
      <c r="H69" s="7" t="s">
        <v>237</v>
      </c>
      <c r="I69" s="7">
        <v>1950</v>
      </c>
      <c r="J69" s="8">
        <v>67</v>
      </c>
      <c r="K69" s="10"/>
      <c r="L69" s="11"/>
      <c r="M69" s="25"/>
      <c r="N69" s="37" t="s">
        <v>41</v>
      </c>
      <c r="O69" s="40">
        <v>0</v>
      </c>
      <c r="P69" s="41"/>
      <c r="Q69" s="41"/>
      <c r="R69" s="41"/>
      <c r="S69" s="40">
        <v>0</v>
      </c>
      <c r="T69" s="41"/>
      <c r="U69" s="41"/>
      <c r="V69" s="41"/>
    </row>
    <row r="70" spans="1:22" s="4" customFormat="1" x14ac:dyDescent="0.25">
      <c r="A70" s="9">
        <v>103</v>
      </c>
      <c r="B70" s="8" t="s">
        <v>34</v>
      </c>
      <c r="C70" s="7" t="s">
        <v>238</v>
      </c>
      <c r="D70" s="7" t="s">
        <v>239</v>
      </c>
      <c r="E70" s="7">
        <v>1</v>
      </c>
      <c r="F70" s="7" t="s">
        <v>240</v>
      </c>
      <c r="G70" s="7">
        <v>5</v>
      </c>
      <c r="H70" s="7" t="s">
        <v>237</v>
      </c>
      <c r="I70" s="7">
        <v>1974</v>
      </c>
      <c r="J70" s="8">
        <v>1450</v>
      </c>
      <c r="K70" s="10" t="s">
        <v>38</v>
      </c>
      <c r="L70" s="11"/>
      <c r="M70" s="25" t="s">
        <v>241</v>
      </c>
      <c r="N70" s="37" t="s">
        <v>41</v>
      </c>
      <c r="O70" s="40">
        <v>0</v>
      </c>
      <c r="P70" s="41"/>
      <c r="Q70" s="41"/>
      <c r="R70" s="41"/>
      <c r="S70" s="40">
        <v>0</v>
      </c>
      <c r="T70" s="41"/>
      <c r="U70" s="41"/>
      <c r="V70" s="41"/>
    </row>
    <row r="71" spans="1:22" s="4" customFormat="1" x14ac:dyDescent="0.25">
      <c r="A71" s="9">
        <v>106</v>
      </c>
      <c r="B71" s="8" t="s">
        <v>34</v>
      </c>
      <c r="C71" s="7" t="s">
        <v>242</v>
      </c>
      <c r="D71" s="7" t="s">
        <v>243</v>
      </c>
      <c r="E71" s="7">
        <v>1</v>
      </c>
      <c r="F71" s="7" t="s">
        <v>244</v>
      </c>
      <c r="G71" s="7">
        <v>8</v>
      </c>
      <c r="H71" s="7" t="s">
        <v>245</v>
      </c>
      <c r="I71" s="7">
        <v>2006</v>
      </c>
      <c r="J71" s="8">
        <v>710</v>
      </c>
      <c r="K71" s="10" t="s">
        <v>38</v>
      </c>
      <c r="L71" s="11"/>
      <c r="M71" s="25"/>
      <c r="N71" s="37" t="s">
        <v>41</v>
      </c>
      <c r="O71" s="40">
        <v>0</v>
      </c>
      <c r="P71" s="41"/>
      <c r="Q71" s="41"/>
      <c r="R71" s="41"/>
      <c r="S71" s="40">
        <v>0</v>
      </c>
      <c r="T71" s="41"/>
      <c r="U71" s="41"/>
      <c r="V71" s="41"/>
    </row>
    <row r="72" spans="1:22" s="4" customFormat="1" x14ac:dyDescent="0.25">
      <c r="A72" s="9">
        <v>107</v>
      </c>
      <c r="B72" s="8" t="s">
        <v>34</v>
      </c>
      <c r="C72" s="7" t="s">
        <v>246</v>
      </c>
      <c r="D72" s="7" t="s">
        <v>247</v>
      </c>
      <c r="E72" s="7">
        <v>1</v>
      </c>
      <c r="F72" s="7" t="s">
        <v>248</v>
      </c>
      <c r="G72" s="7">
        <v>8</v>
      </c>
      <c r="H72" s="7" t="s">
        <v>245</v>
      </c>
      <c r="I72" s="7">
        <v>1986</v>
      </c>
      <c r="J72" s="8">
        <v>156</v>
      </c>
      <c r="K72" s="10"/>
      <c r="L72" s="11" t="s">
        <v>67</v>
      </c>
      <c r="M72" s="25"/>
      <c r="N72" s="37" t="s">
        <v>41</v>
      </c>
      <c r="O72" s="40">
        <v>0</v>
      </c>
      <c r="P72" s="41"/>
      <c r="Q72" s="41"/>
      <c r="R72" s="41"/>
      <c r="S72" s="40">
        <v>0</v>
      </c>
      <c r="T72" s="41"/>
      <c r="U72" s="41"/>
      <c r="V72" s="41"/>
    </row>
    <row r="73" spans="1:22" s="4" customFormat="1" x14ac:dyDescent="0.25">
      <c r="A73" s="9">
        <v>108</v>
      </c>
      <c r="B73" s="8" t="s">
        <v>34</v>
      </c>
      <c r="C73" s="7" t="s">
        <v>249</v>
      </c>
      <c r="D73" s="7" t="s">
        <v>250</v>
      </c>
      <c r="E73" s="7">
        <v>1</v>
      </c>
      <c r="F73" s="7" t="s">
        <v>251</v>
      </c>
      <c r="G73" s="7">
        <v>4</v>
      </c>
      <c r="H73" s="7" t="s">
        <v>252</v>
      </c>
      <c r="I73" s="7">
        <v>2013</v>
      </c>
      <c r="J73" s="8">
        <v>2031</v>
      </c>
      <c r="K73" s="10"/>
      <c r="L73" s="11" t="s">
        <v>67</v>
      </c>
      <c r="M73" s="25"/>
      <c r="N73" s="37" t="s">
        <v>41</v>
      </c>
      <c r="O73" s="40">
        <v>0</v>
      </c>
      <c r="P73" s="41"/>
      <c r="Q73" s="41"/>
      <c r="R73" s="41"/>
      <c r="S73" s="40">
        <v>0</v>
      </c>
      <c r="T73" s="41"/>
      <c r="U73" s="41"/>
      <c r="V73" s="41"/>
    </row>
    <row r="74" spans="1:22" s="4" customFormat="1" x14ac:dyDescent="0.25">
      <c r="A74" s="9">
        <v>108</v>
      </c>
      <c r="B74" s="8" t="s">
        <v>34</v>
      </c>
      <c r="C74" s="7" t="s">
        <v>249</v>
      </c>
      <c r="D74" s="7" t="s">
        <v>253</v>
      </c>
      <c r="E74" s="7"/>
      <c r="F74" s="7" t="s">
        <v>251</v>
      </c>
      <c r="G74" s="7">
        <v>4</v>
      </c>
      <c r="H74" s="7" t="s">
        <v>252</v>
      </c>
      <c r="I74" s="7">
        <v>2013</v>
      </c>
      <c r="J74" s="17" t="s">
        <v>162</v>
      </c>
      <c r="K74" s="18"/>
      <c r="L74" s="11"/>
      <c r="M74" s="25" t="s">
        <v>254</v>
      </c>
      <c r="N74" s="37" t="s">
        <v>41</v>
      </c>
      <c r="O74" s="40">
        <v>0</v>
      </c>
      <c r="P74" s="41"/>
      <c r="Q74" s="41"/>
      <c r="R74" s="41"/>
      <c r="S74" s="40">
        <v>0</v>
      </c>
      <c r="T74" s="41"/>
      <c r="U74" s="41"/>
      <c r="V74" s="41"/>
    </row>
    <row r="75" spans="1:22" s="4" customFormat="1" x14ac:dyDescent="0.25">
      <c r="A75" s="9">
        <v>108</v>
      </c>
      <c r="B75" s="8" t="s">
        <v>34</v>
      </c>
      <c r="C75" s="7" t="s">
        <v>249</v>
      </c>
      <c r="D75" s="7" t="s">
        <v>255</v>
      </c>
      <c r="E75" s="7"/>
      <c r="F75" s="7" t="s">
        <v>251</v>
      </c>
      <c r="G75" s="7">
        <v>4</v>
      </c>
      <c r="H75" s="7" t="s">
        <v>252</v>
      </c>
      <c r="I75" s="7">
        <v>2013</v>
      </c>
      <c r="J75" s="17" t="s">
        <v>162</v>
      </c>
      <c r="K75" s="18"/>
      <c r="L75" s="11"/>
      <c r="M75" s="25" t="s">
        <v>254</v>
      </c>
      <c r="N75" s="37" t="s">
        <v>41</v>
      </c>
      <c r="O75" s="40">
        <v>0</v>
      </c>
      <c r="P75" s="41"/>
      <c r="Q75" s="41"/>
      <c r="R75" s="41"/>
      <c r="S75" s="40">
        <v>0</v>
      </c>
      <c r="T75" s="41"/>
      <c r="U75" s="41"/>
      <c r="V75" s="41"/>
    </row>
    <row r="76" spans="1:22" s="4" customFormat="1" x14ac:dyDescent="0.25">
      <c r="A76" s="9">
        <v>108</v>
      </c>
      <c r="B76" s="8" t="s">
        <v>34</v>
      </c>
      <c r="C76" s="7" t="s">
        <v>249</v>
      </c>
      <c r="D76" s="7" t="s">
        <v>256</v>
      </c>
      <c r="E76" s="7"/>
      <c r="F76" s="7" t="s">
        <v>251</v>
      </c>
      <c r="G76" s="7">
        <v>4</v>
      </c>
      <c r="H76" s="7" t="s">
        <v>252</v>
      </c>
      <c r="I76" s="7">
        <v>2013</v>
      </c>
      <c r="J76" s="17" t="s">
        <v>162</v>
      </c>
      <c r="K76" s="18"/>
      <c r="L76" s="11"/>
      <c r="M76" s="25" t="s">
        <v>254</v>
      </c>
      <c r="N76" s="37" t="s">
        <v>41</v>
      </c>
      <c r="O76" s="40">
        <v>0</v>
      </c>
      <c r="P76" s="41"/>
      <c r="Q76" s="41"/>
      <c r="R76" s="41"/>
      <c r="S76" s="40">
        <v>0</v>
      </c>
      <c r="T76" s="41"/>
      <c r="U76" s="41"/>
      <c r="V76" s="41"/>
    </row>
    <row r="77" spans="1:22" s="4" customFormat="1" x14ac:dyDescent="0.25">
      <c r="A77" s="19">
        <v>108</v>
      </c>
      <c r="B77" s="20" t="s">
        <v>34</v>
      </c>
      <c r="C77" s="15" t="s">
        <v>249</v>
      </c>
      <c r="D77" s="15" t="s">
        <v>257</v>
      </c>
      <c r="E77" s="15"/>
      <c r="F77" s="15" t="s">
        <v>251</v>
      </c>
      <c r="G77" s="15">
        <v>4</v>
      </c>
      <c r="H77" s="15" t="s">
        <v>252</v>
      </c>
      <c r="I77" s="15">
        <v>2013</v>
      </c>
      <c r="J77" s="21" t="s">
        <v>162</v>
      </c>
      <c r="K77" s="22"/>
      <c r="L77" s="11"/>
      <c r="M77" s="25" t="s">
        <v>254</v>
      </c>
      <c r="N77" s="37" t="s">
        <v>41</v>
      </c>
      <c r="O77" s="40">
        <v>0</v>
      </c>
      <c r="P77" s="41"/>
      <c r="Q77" s="41"/>
      <c r="R77" s="41"/>
      <c r="S77" s="40">
        <v>0</v>
      </c>
      <c r="T77" s="41"/>
      <c r="U77" s="41"/>
      <c r="V77" s="41"/>
    </row>
    <row r="78" spans="1:22" s="4" customFormat="1" x14ac:dyDescent="0.25">
      <c r="A78" s="16">
        <v>111</v>
      </c>
      <c r="B78" s="23" t="s">
        <v>258</v>
      </c>
      <c r="C78" s="14" t="s">
        <v>259</v>
      </c>
      <c r="D78" s="14" t="s">
        <v>260</v>
      </c>
      <c r="E78" s="14">
        <v>1</v>
      </c>
      <c r="F78" s="14" t="s">
        <v>261</v>
      </c>
      <c r="G78" s="14">
        <v>1</v>
      </c>
      <c r="H78" s="14" t="s">
        <v>262</v>
      </c>
      <c r="I78" s="14">
        <v>2004</v>
      </c>
      <c r="J78" s="23">
        <v>476</v>
      </c>
      <c r="K78" s="24" t="s">
        <v>53</v>
      </c>
      <c r="L78" s="11" t="s">
        <v>67</v>
      </c>
      <c r="M78" s="25" t="s">
        <v>263</v>
      </c>
      <c r="N78" s="37" t="s">
        <v>41</v>
      </c>
      <c r="O78" s="40">
        <v>0</v>
      </c>
      <c r="P78" s="41"/>
      <c r="Q78" s="41"/>
      <c r="R78" s="41"/>
      <c r="S78" s="40">
        <v>0</v>
      </c>
      <c r="T78" s="41"/>
      <c r="U78" s="41"/>
      <c r="V78" s="41"/>
    </row>
    <row r="79" spans="1:22" s="4" customFormat="1" ht="30" x14ac:dyDescent="0.25">
      <c r="A79" s="9">
        <v>112</v>
      </c>
      <c r="B79" s="8" t="s">
        <v>258</v>
      </c>
      <c r="C79" s="7" t="s">
        <v>264</v>
      </c>
      <c r="D79" s="7" t="s">
        <v>265</v>
      </c>
      <c r="E79" s="7">
        <v>1</v>
      </c>
      <c r="F79" s="7" t="s">
        <v>266</v>
      </c>
      <c r="G79" s="7">
        <v>4</v>
      </c>
      <c r="H79" s="7" t="s">
        <v>262</v>
      </c>
      <c r="I79" s="7">
        <v>1996</v>
      </c>
      <c r="J79" s="8">
        <v>574</v>
      </c>
      <c r="K79" s="10"/>
      <c r="L79" s="7"/>
      <c r="M79" s="28" t="s">
        <v>267</v>
      </c>
      <c r="N79" s="37" t="s">
        <v>125</v>
      </c>
      <c r="O79" s="41"/>
      <c r="P79" s="40">
        <v>0</v>
      </c>
      <c r="Q79" s="41"/>
      <c r="R79" s="41"/>
      <c r="S79" s="41"/>
      <c r="T79" s="40">
        <v>0</v>
      </c>
      <c r="U79" s="41"/>
      <c r="V79" s="41"/>
    </row>
    <row r="80" spans="1:22" s="4" customFormat="1" ht="30" x14ac:dyDescent="0.25">
      <c r="A80" s="9">
        <v>113</v>
      </c>
      <c r="B80" s="8" t="s">
        <v>258</v>
      </c>
      <c r="C80" s="7" t="s">
        <v>264</v>
      </c>
      <c r="D80" s="7" t="s">
        <v>268</v>
      </c>
      <c r="E80" s="7">
        <v>1</v>
      </c>
      <c r="F80" s="7" t="s">
        <v>266</v>
      </c>
      <c r="G80" s="7">
        <v>4</v>
      </c>
      <c r="H80" s="7" t="s">
        <v>262</v>
      </c>
      <c r="I80" s="7">
        <v>1996</v>
      </c>
      <c r="J80" s="8">
        <v>249</v>
      </c>
      <c r="K80" s="10"/>
      <c r="L80" s="7"/>
      <c r="M80" s="27" t="s">
        <v>267</v>
      </c>
      <c r="N80" s="37" t="s">
        <v>125</v>
      </c>
      <c r="O80" s="41"/>
      <c r="P80" s="40">
        <v>0</v>
      </c>
      <c r="Q80" s="41"/>
      <c r="R80" s="41"/>
      <c r="S80" s="41"/>
      <c r="T80" s="40">
        <v>0</v>
      </c>
      <c r="U80" s="41"/>
      <c r="V80" s="41"/>
    </row>
    <row r="81" spans="1:22" s="4" customFormat="1" x14ac:dyDescent="0.25">
      <c r="A81" s="9">
        <v>114</v>
      </c>
      <c r="B81" s="8" t="s">
        <v>258</v>
      </c>
      <c r="C81" s="7" t="s">
        <v>269</v>
      </c>
      <c r="D81" s="7" t="s">
        <v>270</v>
      </c>
      <c r="E81" s="7">
        <v>1</v>
      </c>
      <c r="F81" s="7" t="s">
        <v>271</v>
      </c>
      <c r="G81" s="7">
        <v>3</v>
      </c>
      <c r="H81" s="7" t="s">
        <v>262</v>
      </c>
      <c r="I81" s="7">
        <v>1965</v>
      </c>
      <c r="J81" s="8">
        <v>791</v>
      </c>
      <c r="K81" s="10"/>
      <c r="L81" s="11" t="s">
        <v>67</v>
      </c>
      <c r="M81" s="25"/>
      <c r="N81" s="37" t="s">
        <v>41</v>
      </c>
      <c r="O81" s="40">
        <v>0</v>
      </c>
      <c r="P81" s="41"/>
      <c r="Q81" s="41"/>
      <c r="R81" s="41"/>
      <c r="S81" s="40">
        <v>0</v>
      </c>
      <c r="T81" s="41"/>
      <c r="U81" s="41"/>
      <c r="V81" s="41"/>
    </row>
    <row r="82" spans="1:22" s="4" customFormat="1" x14ac:dyDescent="0.25">
      <c r="A82" s="9">
        <v>115</v>
      </c>
      <c r="B82" s="8" t="s">
        <v>258</v>
      </c>
      <c r="C82" s="7" t="s">
        <v>272</v>
      </c>
      <c r="D82" s="7" t="s">
        <v>273</v>
      </c>
      <c r="E82" s="7">
        <v>1</v>
      </c>
      <c r="F82" s="7" t="s">
        <v>274</v>
      </c>
      <c r="G82" s="7">
        <v>2</v>
      </c>
      <c r="H82" s="7" t="s">
        <v>262</v>
      </c>
      <c r="I82" s="7">
        <v>1984</v>
      </c>
      <c r="J82" s="8">
        <v>8877</v>
      </c>
      <c r="K82" s="10" t="s">
        <v>53</v>
      </c>
      <c r="L82" s="11" t="s">
        <v>39</v>
      </c>
      <c r="M82" s="25"/>
      <c r="N82" s="37" t="s">
        <v>41</v>
      </c>
      <c r="O82" s="40">
        <v>0</v>
      </c>
      <c r="P82" s="41"/>
      <c r="Q82" s="41"/>
      <c r="R82" s="41"/>
      <c r="S82" s="40">
        <v>0</v>
      </c>
      <c r="T82" s="41"/>
      <c r="U82" s="41"/>
      <c r="V82" s="41"/>
    </row>
    <row r="83" spans="1:22" s="4" customFormat="1" x14ac:dyDescent="0.25">
      <c r="A83" s="9">
        <v>116</v>
      </c>
      <c r="B83" s="8" t="s">
        <v>258</v>
      </c>
      <c r="C83" s="7" t="s">
        <v>275</v>
      </c>
      <c r="D83" s="7" t="s">
        <v>276</v>
      </c>
      <c r="E83" s="7">
        <v>1</v>
      </c>
      <c r="F83" s="7" t="s">
        <v>277</v>
      </c>
      <c r="G83" s="7">
        <v>1</v>
      </c>
      <c r="H83" s="7" t="s">
        <v>262</v>
      </c>
      <c r="I83" s="7">
        <v>1975</v>
      </c>
      <c r="J83" s="8">
        <v>2199</v>
      </c>
      <c r="K83" s="10" t="s">
        <v>53</v>
      </c>
      <c r="L83" s="11" t="s">
        <v>67</v>
      </c>
      <c r="M83" s="25"/>
      <c r="N83" s="37" t="s">
        <v>41</v>
      </c>
      <c r="O83" s="40">
        <v>0</v>
      </c>
      <c r="P83" s="41"/>
      <c r="Q83" s="41"/>
      <c r="R83" s="41"/>
      <c r="S83" s="40">
        <v>0</v>
      </c>
      <c r="T83" s="41"/>
      <c r="U83" s="41"/>
      <c r="V83" s="41"/>
    </row>
    <row r="84" spans="1:22" s="4" customFormat="1" x14ac:dyDescent="0.25">
      <c r="A84" s="9">
        <v>116</v>
      </c>
      <c r="B84" s="8" t="s">
        <v>258</v>
      </c>
      <c r="C84" s="7" t="s">
        <v>275</v>
      </c>
      <c r="D84" s="7" t="s">
        <v>278</v>
      </c>
      <c r="E84" s="7">
        <v>1</v>
      </c>
      <c r="F84" s="7" t="s">
        <v>277</v>
      </c>
      <c r="G84" s="7">
        <v>1</v>
      </c>
      <c r="H84" s="7" t="s">
        <v>262</v>
      </c>
      <c r="I84" s="7">
        <v>1975</v>
      </c>
      <c r="J84" s="17">
        <v>2271</v>
      </c>
      <c r="K84" s="18"/>
      <c r="L84" s="11" t="s">
        <v>67</v>
      </c>
      <c r="M84" s="25"/>
      <c r="N84" s="37" t="s">
        <v>41</v>
      </c>
      <c r="O84" s="40">
        <v>0</v>
      </c>
      <c r="P84" s="41"/>
      <c r="Q84" s="41"/>
      <c r="R84" s="41"/>
      <c r="S84" s="40">
        <v>0</v>
      </c>
      <c r="T84" s="41"/>
      <c r="U84" s="41"/>
      <c r="V84" s="41"/>
    </row>
    <row r="85" spans="1:22" s="4" customFormat="1" x14ac:dyDescent="0.25">
      <c r="A85" s="9">
        <v>117</v>
      </c>
      <c r="B85" s="8" t="s">
        <v>258</v>
      </c>
      <c r="C85" s="7" t="s">
        <v>279</v>
      </c>
      <c r="D85" s="7" t="s">
        <v>280</v>
      </c>
      <c r="E85" s="7">
        <v>1</v>
      </c>
      <c r="F85" s="7" t="s">
        <v>281</v>
      </c>
      <c r="G85" s="7">
        <v>11</v>
      </c>
      <c r="H85" s="7" t="s">
        <v>262</v>
      </c>
      <c r="I85" s="7">
        <v>1995</v>
      </c>
      <c r="J85" s="8">
        <v>1252</v>
      </c>
      <c r="K85" s="10" t="s">
        <v>53</v>
      </c>
      <c r="L85" s="11" t="s">
        <v>39</v>
      </c>
      <c r="M85" s="25"/>
      <c r="N85" s="37" t="s">
        <v>41</v>
      </c>
      <c r="O85" s="40">
        <v>0</v>
      </c>
      <c r="P85" s="41"/>
      <c r="Q85" s="41"/>
      <c r="R85" s="41"/>
      <c r="S85" s="40">
        <v>0</v>
      </c>
      <c r="T85" s="41"/>
      <c r="U85" s="41"/>
      <c r="V85" s="41"/>
    </row>
    <row r="86" spans="1:22" s="4" customFormat="1" x14ac:dyDescent="0.25">
      <c r="A86" s="9">
        <v>119</v>
      </c>
      <c r="B86" s="8" t="s">
        <v>258</v>
      </c>
      <c r="C86" s="7" t="s">
        <v>282</v>
      </c>
      <c r="D86" s="7" t="s">
        <v>283</v>
      </c>
      <c r="E86" s="7">
        <v>1</v>
      </c>
      <c r="F86" s="7" t="s">
        <v>284</v>
      </c>
      <c r="G86" s="7">
        <v>34</v>
      </c>
      <c r="H86" s="7" t="s">
        <v>262</v>
      </c>
      <c r="I86" s="7">
        <v>2005</v>
      </c>
      <c r="J86" s="8">
        <v>378</v>
      </c>
      <c r="K86" s="10" t="s">
        <v>53</v>
      </c>
      <c r="L86" s="11" t="s">
        <v>67</v>
      </c>
      <c r="M86" s="25"/>
      <c r="N86" s="37" t="s">
        <v>41</v>
      </c>
      <c r="O86" s="40">
        <v>0</v>
      </c>
      <c r="P86" s="41"/>
      <c r="Q86" s="41"/>
      <c r="R86" s="41"/>
      <c r="S86" s="40">
        <v>0</v>
      </c>
      <c r="T86" s="41"/>
      <c r="U86" s="41"/>
      <c r="V86" s="41"/>
    </row>
    <row r="87" spans="1:22" s="4" customFormat="1" x14ac:dyDescent="0.25">
      <c r="A87" s="9">
        <v>120</v>
      </c>
      <c r="B87" s="8" t="s">
        <v>258</v>
      </c>
      <c r="C87" s="7" t="s">
        <v>285</v>
      </c>
      <c r="D87" s="7" t="s">
        <v>286</v>
      </c>
      <c r="E87" s="7">
        <v>1</v>
      </c>
      <c r="F87" s="7" t="s">
        <v>287</v>
      </c>
      <c r="G87" s="7">
        <v>49</v>
      </c>
      <c r="H87" s="7" t="s">
        <v>262</v>
      </c>
      <c r="I87" s="7">
        <v>2001</v>
      </c>
      <c r="J87" s="8">
        <v>888</v>
      </c>
      <c r="K87" s="10"/>
      <c r="L87" s="11"/>
      <c r="M87" s="25"/>
      <c r="N87" s="37" t="s">
        <v>41</v>
      </c>
      <c r="O87" s="40">
        <v>0</v>
      </c>
      <c r="P87" s="41"/>
      <c r="Q87" s="41"/>
      <c r="R87" s="41"/>
      <c r="S87" s="40">
        <v>0</v>
      </c>
      <c r="T87" s="41"/>
      <c r="U87" s="41"/>
      <c r="V87" s="41"/>
    </row>
    <row r="88" spans="1:22" s="4" customFormat="1" x14ac:dyDescent="0.25">
      <c r="A88" s="9">
        <v>121</v>
      </c>
      <c r="B88" s="8" t="s">
        <v>258</v>
      </c>
      <c r="C88" s="7" t="s">
        <v>288</v>
      </c>
      <c r="D88" s="7" t="s">
        <v>289</v>
      </c>
      <c r="E88" s="7">
        <v>1</v>
      </c>
      <c r="F88" s="7" t="s">
        <v>290</v>
      </c>
      <c r="G88" s="7">
        <v>31</v>
      </c>
      <c r="H88" s="7" t="s">
        <v>262</v>
      </c>
      <c r="I88" s="7">
        <v>1973</v>
      </c>
      <c r="J88" s="8">
        <v>65</v>
      </c>
      <c r="K88" s="10"/>
      <c r="L88" s="11"/>
      <c r="M88" s="25"/>
      <c r="N88" s="37" t="s">
        <v>41</v>
      </c>
      <c r="O88" s="40">
        <v>0</v>
      </c>
      <c r="P88" s="41"/>
      <c r="Q88" s="41"/>
      <c r="R88" s="41"/>
      <c r="S88" s="40">
        <v>0</v>
      </c>
      <c r="T88" s="41"/>
      <c r="U88" s="41"/>
      <c r="V88" s="41"/>
    </row>
    <row r="89" spans="1:22" s="4" customFormat="1" ht="30" x14ac:dyDescent="0.25">
      <c r="A89" s="9">
        <v>123</v>
      </c>
      <c r="B89" s="8" t="s">
        <v>258</v>
      </c>
      <c r="C89" s="7" t="s">
        <v>291</v>
      </c>
      <c r="D89" s="13" t="s">
        <v>292</v>
      </c>
      <c r="E89" s="13">
        <v>1</v>
      </c>
      <c r="F89" s="7" t="s">
        <v>293</v>
      </c>
      <c r="G89" s="7">
        <v>22</v>
      </c>
      <c r="H89" s="7" t="s">
        <v>294</v>
      </c>
      <c r="I89" s="7">
        <v>1974</v>
      </c>
      <c r="J89" s="8">
        <v>235</v>
      </c>
      <c r="K89" s="10"/>
      <c r="L89" s="7"/>
      <c r="M89" s="27" t="s">
        <v>267</v>
      </c>
      <c r="N89" s="37" t="s">
        <v>125</v>
      </c>
      <c r="O89" s="41"/>
      <c r="P89" s="40">
        <v>0</v>
      </c>
      <c r="Q89" s="41"/>
      <c r="R89" s="41"/>
      <c r="S89" s="41"/>
      <c r="T89" s="40">
        <v>0</v>
      </c>
      <c r="U89" s="41"/>
      <c r="V89" s="41"/>
    </row>
    <row r="90" spans="1:22" s="4" customFormat="1" x14ac:dyDescent="0.25">
      <c r="A90" s="9">
        <v>124</v>
      </c>
      <c r="B90" s="8" t="s">
        <v>258</v>
      </c>
      <c r="C90" s="7" t="s">
        <v>291</v>
      </c>
      <c r="D90" s="7" t="s">
        <v>295</v>
      </c>
      <c r="E90" s="7">
        <v>1</v>
      </c>
      <c r="F90" s="7" t="s">
        <v>293</v>
      </c>
      <c r="G90" s="7">
        <v>22</v>
      </c>
      <c r="H90" s="7" t="s">
        <v>294</v>
      </c>
      <c r="I90" s="7">
        <v>1997</v>
      </c>
      <c r="J90" s="8">
        <v>777</v>
      </c>
      <c r="K90" s="10" t="s">
        <v>53</v>
      </c>
      <c r="L90" s="11" t="s">
        <v>39</v>
      </c>
      <c r="M90" s="25"/>
      <c r="N90" s="37" t="s">
        <v>41</v>
      </c>
      <c r="O90" s="40">
        <v>0</v>
      </c>
      <c r="P90" s="41"/>
      <c r="Q90" s="41"/>
      <c r="R90" s="41"/>
      <c r="S90" s="40">
        <v>0</v>
      </c>
      <c r="T90" s="41"/>
      <c r="U90" s="41"/>
      <c r="V90" s="41"/>
    </row>
    <row r="91" spans="1:22" s="4" customFormat="1" x14ac:dyDescent="0.25">
      <c r="A91" s="9">
        <v>127</v>
      </c>
      <c r="B91" s="8" t="s">
        <v>258</v>
      </c>
      <c r="C91" s="7" t="s">
        <v>296</v>
      </c>
      <c r="D91" s="7" t="s">
        <v>297</v>
      </c>
      <c r="E91" s="7">
        <v>1</v>
      </c>
      <c r="F91" s="7" t="s">
        <v>298</v>
      </c>
      <c r="G91" s="7">
        <v>31</v>
      </c>
      <c r="H91" s="7" t="s">
        <v>299</v>
      </c>
      <c r="I91" s="7">
        <v>1954</v>
      </c>
      <c r="J91" s="8">
        <v>300</v>
      </c>
      <c r="K91" s="10"/>
      <c r="L91" s="11"/>
      <c r="M91" s="25" t="s">
        <v>267</v>
      </c>
      <c r="N91" s="37" t="s">
        <v>41</v>
      </c>
      <c r="O91" s="40">
        <v>0</v>
      </c>
      <c r="P91" s="41"/>
      <c r="Q91" s="41"/>
      <c r="R91" s="41"/>
      <c r="S91" s="40">
        <v>0</v>
      </c>
      <c r="T91" s="41"/>
      <c r="U91" s="41"/>
      <c r="V91" s="41"/>
    </row>
    <row r="92" spans="1:22" s="4" customFormat="1" x14ac:dyDescent="0.25">
      <c r="A92" s="9">
        <v>127</v>
      </c>
      <c r="B92" s="8" t="s">
        <v>258</v>
      </c>
      <c r="C92" s="7" t="s">
        <v>296</v>
      </c>
      <c r="D92" s="7" t="s">
        <v>300</v>
      </c>
      <c r="E92" s="7">
        <v>1</v>
      </c>
      <c r="F92" s="7" t="s">
        <v>298</v>
      </c>
      <c r="G92" s="7">
        <v>31</v>
      </c>
      <c r="H92" s="7" t="s">
        <v>299</v>
      </c>
      <c r="I92" s="7">
        <v>1954</v>
      </c>
      <c r="J92" s="17" t="s">
        <v>162</v>
      </c>
      <c r="K92" s="18"/>
      <c r="L92" s="11"/>
      <c r="M92" s="25" t="s">
        <v>267</v>
      </c>
      <c r="N92" s="37" t="s">
        <v>41</v>
      </c>
      <c r="O92" s="40">
        <v>0</v>
      </c>
      <c r="P92" s="41"/>
      <c r="Q92" s="41"/>
      <c r="R92" s="41"/>
      <c r="S92" s="40">
        <v>0</v>
      </c>
      <c r="T92" s="41"/>
      <c r="U92" s="41"/>
      <c r="V92" s="41"/>
    </row>
    <row r="93" spans="1:22" s="4" customFormat="1" x14ac:dyDescent="0.25">
      <c r="A93" s="9">
        <v>129</v>
      </c>
      <c r="B93" s="8" t="s">
        <v>258</v>
      </c>
      <c r="C93" s="7" t="s">
        <v>301</v>
      </c>
      <c r="D93" s="7" t="s">
        <v>302</v>
      </c>
      <c r="E93" s="7">
        <v>1</v>
      </c>
      <c r="F93" s="7" t="s">
        <v>303</v>
      </c>
      <c r="G93" s="7">
        <v>27</v>
      </c>
      <c r="H93" s="7" t="s">
        <v>299</v>
      </c>
      <c r="I93" s="7">
        <v>1970</v>
      </c>
      <c r="J93" s="8">
        <v>75</v>
      </c>
      <c r="K93" s="10"/>
      <c r="L93" s="11"/>
      <c r="M93" s="25"/>
      <c r="N93" s="37" t="s">
        <v>41</v>
      </c>
      <c r="O93" s="40">
        <v>0</v>
      </c>
      <c r="P93" s="41"/>
      <c r="Q93" s="41"/>
      <c r="R93" s="41"/>
      <c r="S93" s="40">
        <v>0</v>
      </c>
      <c r="T93" s="41"/>
      <c r="U93" s="41"/>
      <c r="V93" s="41"/>
    </row>
    <row r="94" spans="1:22" s="4" customFormat="1" x14ac:dyDescent="0.25">
      <c r="A94" s="9">
        <v>130</v>
      </c>
      <c r="B94" s="8" t="s">
        <v>258</v>
      </c>
      <c r="C94" s="7" t="s">
        <v>304</v>
      </c>
      <c r="D94" s="7" t="s">
        <v>305</v>
      </c>
      <c r="E94" s="7">
        <v>1</v>
      </c>
      <c r="F94" s="7" t="s">
        <v>306</v>
      </c>
      <c r="G94" s="7">
        <v>43</v>
      </c>
      <c r="H94" s="7" t="s">
        <v>299</v>
      </c>
      <c r="I94" s="7">
        <v>2009</v>
      </c>
      <c r="J94" s="8">
        <v>3261</v>
      </c>
      <c r="K94" s="10" t="s">
        <v>38</v>
      </c>
      <c r="L94" s="11" t="s">
        <v>67</v>
      </c>
      <c r="M94" s="25"/>
      <c r="N94" s="37" t="s">
        <v>41</v>
      </c>
      <c r="O94" s="40">
        <v>0</v>
      </c>
      <c r="P94" s="41"/>
      <c r="Q94" s="41"/>
      <c r="R94" s="41"/>
      <c r="S94" s="40">
        <v>0</v>
      </c>
      <c r="T94" s="41"/>
      <c r="U94" s="41"/>
      <c r="V94" s="41"/>
    </row>
    <row r="95" spans="1:22" s="4" customFormat="1" x14ac:dyDescent="0.25">
      <c r="A95" s="9">
        <v>131</v>
      </c>
      <c r="B95" s="8" t="s">
        <v>258</v>
      </c>
      <c r="C95" s="7" t="s">
        <v>307</v>
      </c>
      <c r="D95" s="7" t="s">
        <v>308</v>
      </c>
      <c r="E95" s="7">
        <v>1</v>
      </c>
      <c r="F95" s="7" t="s">
        <v>309</v>
      </c>
      <c r="G95" s="7">
        <v>63</v>
      </c>
      <c r="H95" s="7" t="s">
        <v>299</v>
      </c>
      <c r="I95" s="7">
        <v>1996</v>
      </c>
      <c r="J95" s="8">
        <v>2088</v>
      </c>
      <c r="K95" s="10" t="s">
        <v>53</v>
      </c>
      <c r="L95" s="11" t="s">
        <v>67</v>
      </c>
      <c r="M95" s="25"/>
      <c r="N95" s="37" t="s">
        <v>41</v>
      </c>
      <c r="O95" s="40">
        <v>0</v>
      </c>
      <c r="P95" s="41"/>
      <c r="Q95" s="41"/>
      <c r="R95" s="41"/>
      <c r="S95" s="40">
        <v>0</v>
      </c>
      <c r="T95" s="41"/>
      <c r="U95" s="41"/>
      <c r="V95" s="41"/>
    </row>
    <row r="96" spans="1:22" s="4" customFormat="1" x14ac:dyDescent="0.25">
      <c r="A96" s="9">
        <v>132</v>
      </c>
      <c r="B96" s="8" t="s">
        <v>258</v>
      </c>
      <c r="C96" s="7" t="s">
        <v>310</v>
      </c>
      <c r="D96" s="7" t="s">
        <v>311</v>
      </c>
      <c r="E96" s="7">
        <v>1</v>
      </c>
      <c r="F96" s="7" t="s">
        <v>312</v>
      </c>
      <c r="G96" s="7">
        <v>16</v>
      </c>
      <c r="H96" s="7" t="s">
        <v>299</v>
      </c>
      <c r="I96" s="7">
        <v>2005</v>
      </c>
      <c r="J96" s="8">
        <v>680</v>
      </c>
      <c r="K96" s="10" t="s">
        <v>53</v>
      </c>
      <c r="L96" s="11" t="s">
        <v>67</v>
      </c>
      <c r="M96" s="25"/>
      <c r="N96" s="37" t="s">
        <v>41</v>
      </c>
      <c r="O96" s="40">
        <v>0</v>
      </c>
      <c r="P96" s="41"/>
      <c r="Q96" s="41"/>
      <c r="R96" s="41"/>
      <c r="S96" s="40">
        <v>0</v>
      </c>
      <c r="T96" s="41"/>
      <c r="U96" s="41"/>
      <c r="V96" s="41"/>
    </row>
    <row r="97" spans="1:22" s="4" customFormat="1" x14ac:dyDescent="0.25">
      <c r="A97" s="9">
        <v>133</v>
      </c>
      <c r="B97" s="8" t="s">
        <v>258</v>
      </c>
      <c r="C97" s="7" t="s">
        <v>313</v>
      </c>
      <c r="D97" s="13" t="s">
        <v>314</v>
      </c>
      <c r="E97" s="13">
        <v>1</v>
      </c>
      <c r="F97" s="7" t="s">
        <v>315</v>
      </c>
      <c r="G97" s="7">
        <v>1</v>
      </c>
      <c r="H97" s="7" t="s">
        <v>316</v>
      </c>
      <c r="I97" s="7">
        <v>1984</v>
      </c>
      <c r="J97" s="8">
        <v>55</v>
      </c>
      <c r="K97" s="10"/>
      <c r="L97" s="11"/>
      <c r="M97" s="25" t="s">
        <v>267</v>
      </c>
      <c r="N97" s="37" t="s">
        <v>41</v>
      </c>
      <c r="O97" s="40">
        <v>0</v>
      </c>
      <c r="P97" s="41"/>
      <c r="Q97" s="41"/>
      <c r="R97" s="41"/>
      <c r="S97" s="40">
        <v>0</v>
      </c>
      <c r="T97" s="41"/>
      <c r="U97" s="41"/>
      <c r="V97" s="41"/>
    </row>
    <row r="98" spans="1:22" s="4" customFormat="1" x14ac:dyDescent="0.25">
      <c r="A98" s="9">
        <v>136</v>
      </c>
      <c r="B98" s="8" t="s">
        <v>258</v>
      </c>
      <c r="C98" s="7" t="s">
        <v>317</v>
      </c>
      <c r="D98" s="7" t="s">
        <v>318</v>
      </c>
      <c r="E98" s="7">
        <v>1</v>
      </c>
      <c r="F98" s="7" t="s">
        <v>319</v>
      </c>
      <c r="G98" s="7">
        <v>66</v>
      </c>
      <c r="H98" s="7" t="s">
        <v>320</v>
      </c>
      <c r="I98" s="7">
        <v>1988</v>
      </c>
      <c r="J98" s="8">
        <v>1500</v>
      </c>
      <c r="K98" s="10" t="s">
        <v>53</v>
      </c>
      <c r="L98" s="11"/>
      <c r="M98" s="25" t="s">
        <v>321</v>
      </c>
      <c r="N98" s="37" t="s">
        <v>41</v>
      </c>
      <c r="O98" s="40">
        <v>0</v>
      </c>
      <c r="P98" s="41"/>
      <c r="Q98" s="41"/>
      <c r="R98" s="41"/>
      <c r="S98" s="40">
        <v>0</v>
      </c>
      <c r="T98" s="41"/>
      <c r="U98" s="41"/>
      <c r="V98" s="41"/>
    </row>
    <row r="99" spans="1:22" s="4" customFormat="1" x14ac:dyDescent="0.25">
      <c r="A99" s="9">
        <v>137</v>
      </c>
      <c r="B99" s="8" t="s">
        <v>258</v>
      </c>
      <c r="C99" s="7" t="s">
        <v>317</v>
      </c>
      <c r="D99" s="7" t="s">
        <v>322</v>
      </c>
      <c r="E99" s="7">
        <v>1</v>
      </c>
      <c r="F99" s="7" t="s">
        <v>319</v>
      </c>
      <c r="G99" s="7">
        <v>68</v>
      </c>
      <c r="H99" s="7" t="s">
        <v>320</v>
      </c>
      <c r="I99" s="7">
        <v>2009</v>
      </c>
      <c r="J99" s="8">
        <v>2074</v>
      </c>
      <c r="K99" s="10" t="s">
        <v>60</v>
      </c>
      <c r="L99" s="11" t="s">
        <v>67</v>
      </c>
      <c r="M99" s="25"/>
      <c r="N99" s="37" t="s">
        <v>41</v>
      </c>
      <c r="O99" s="40">
        <v>0</v>
      </c>
      <c r="P99" s="41"/>
      <c r="Q99" s="41"/>
      <c r="R99" s="41"/>
      <c r="S99" s="40">
        <v>0</v>
      </c>
      <c r="T99" s="41"/>
      <c r="U99" s="41"/>
      <c r="V99" s="41"/>
    </row>
    <row r="100" spans="1:22" s="4" customFormat="1" x14ac:dyDescent="0.25">
      <c r="A100" s="9">
        <v>138</v>
      </c>
      <c r="B100" s="8" t="s">
        <v>258</v>
      </c>
      <c r="C100" s="7" t="s">
        <v>317</v>
      </c>
      <c r="D100" s="7" t="s">
        <v>323</v>
      </c>
      <c r="E100" s="7">
        <v>1</v>
      </c>
      <c r="F100" s="7" t="s">
        <v>319</v>
      </c>
      <c r="G100" s="7">
        <v>70</v>
      </c>
      <c r="H100" s="7" t="s">
        <v>320</v>
      </c>
      <c r="I100" s="7">
        <v>1999</v>
      </c>
      <c r="J100" s="8">
        <v>308</v>
      </c>
      <c r="K100" s="10"/>
      <c r="L100" s="11"/>
      <c r="M100" s="25" t="s">
        <v>267</v>
      </c>
      <c r="N100" s="37" t="s">
        <v>41</v>
      </c>
      <c r="O100" s="40">
        <v>0</v>
      </c>
      <c r="P100" s="41"/>
      <c r="Q100" s="41"/>
      <c r="R100" s="41"/>
      <c r="S100" s="40">
        <v>0</v>
      </c>
      <c r="T100" s="41"/>
      <c r="U100" s="41"/>
      <c r="V100" s="41"/>
    </row>
    <row r="101" spans="1:22" s="4" customFormat="1" x14ac:dyDescent="0.25">
      <c r="A101" s="9">
        <v>139</v>
      </c>
      <c r="B101" s="8" t="s">
        <v>258</v>
      </c>
      <c r="C101" s="7" t="s">
        <v>324</v>
      </c>
      <c r="D101" s="7" t="s">
        <v>325</v>
      </c>
      <c r="E101" s="7">
        <v>1</v>
      </c>
      <c r="F101" s="7" t="s">
        <v>326</v>
      </c>
      <c r="G101" s="7">
        <v>1</v>
      </c>
      <c r="H101" s="7" t="s">
        <v>320</v>
      </c>
      <c r="I101" s="7">
        <v>1998</v>
      </c>
      <c r="J101" s="8">
        <v>427</v>
      </c>
      <c r="K101" s="10" t="s">
        <v>53</v>
      </c>
      <c r="L101" s="11" t="s">
        <v>67</v>
      </c>
      <c r="M101" s="25"/>
      <c r="N101" s="37" t="s">
        <v>41</v>
      </c>
      <c r="O101" s="40">
        <v>0</v>
      </c>
      <c r="P101" s="41"/>
      <c r="Q101" s="41"/>
      <c r="R101" s="41"/>
      <c r="S101" s="40">
        <v>0</v>
      </c>
      <c r="T101" s="41"/>
      <c r="U101" s="41"/>
      <c r="V101" s="41"/>
    </row>
    <row r="102" spans="1:22" s="4" customFormat="1" x14ac:dyDescent="0.25">
      <c r="A102" s="9">
        <v>140</v>
      </c>
      <c r="B102" s="8" t="s">
        <v>258</v>
      </c>
      <c r="C102" s="7" t="s">
        <v>327</v>
      </c>
      <c r="D102" s="7" t="s">
        <v>328</v>
      </c>
      <c r="E102" s="7">
        <v>1</v>
      </c>
      <c r="F102" s="7" t="s">
        <v>329</v>
      </c>
      <c r="G102" s="7">
        <v>2</v>
      </c>
      <c r="H102" s="7" t="s">
        <v>320</v>
      </c>
      <c r="I102" s="7">
        <v>2007</v>
      </c>
      <c r="J102" s="8">
        <v>81</v>
      </c>
      <c r="K102" s="10"/>
      <c r="L102" s="11" t="s">
        <v>39</v>
      </c>
      <c r="M102" s="25"/>
      <c r="N102" s="37" t="s">
        <v>41</v>
      </c>
      <c r="O102" s="40">
        <v>0</v>
      </c>
      <c r="P102" s="41"/>
      <c r="Q102" s="41"/>
      <c r="R102" s="41"/>
      <c r="S102" s="40">
        <v>0</v>
      </c>
      <c r="T102" s="41"/>
      <c r="U102" s="41"/>
      <c r="V102" s="41"/>
    </row>
    <row r="103" spans="1:22" s="4" customFormat="1" x14ac:dyDescent="0.25">
      <c r="A103" s="9">
        <v>141</v>
      </c>
      <c r="B103" s="8" t="s">
        <v>258</v>
      </c>
      <c r="C103" s="7" t="s">
        <v>330</v>
      </c>
      <c r="D103" s="7" t="s">
        <v>331</v>
      </c>
      <c r="E103" s="7">
        <v>1</v>
      </c>
      <c r="F103" s="7" t="s">
        <v>332</v>
      </c>
      <c r="G103" s="7">
        <v>21</v>
      </c>
      <c r="H103" s="7" t="s">
        <v>320</v>
      </c>
      <c r="I103" s="7">
        <v>1614</v>
      </c>
      <c r="J103" s="8">
        <v>532</v>
      </c>
      <c r="K103" s="10"/>
      <c r="L103" s="11"/>
      <c r="M103" s="25"/>
      <c r="N103" s="37" t="s">
        <v>41</v>
      </c>
      <c r="O103" s="40">
        <v>0</v>
      </c>
      <c r="P103" s="41"/>
      <c r="Q103" s="41"/>
      <c r="R103" s="41"/>
      <c r="S103" s="40">
        <v>0</v>
      </c>
      <c r="T103" s="41"/>
      <c r="U103" s="41"/>
      <c r="V103" s="41"/>
    </row>
    <row r="104" spans="1:22" s="4" customFormat="1" x14ac:dyDescent="0.25">
      <c r="A104" s="9">
        <v>142</v>
      </c>
      <c r="B104" s="8" t="s">
        <v>258</v>
      </c>
      <c r="C104" s="7" t="s">
        <v>333</v>
      </c>
      <c r="D104" s="7" t="s">
        <v>334</v>
      </c>
      <c r="E104" s="7">
        <v>1</v>
      </c>
      <c r="F104" s="7" t="s">
        <v>335</v>
      </c>
      <c r="G104" s="7">
        <v>11</v>
      </c>
      <c r="H104" s="7" t="s">
        <v>336</v>
      </c>
      <c r="I104" s="7">
        <v>1423</v>
      </c>
      <c r="J104" s="8">
        <v>500</v>
      </c>
      <c r="K104" s="10"/>
      <c r="L104" s="11"/>
      <c r="M104" s="25"/>
      <c r="N104" s="37" t="s">
        <v>41</v>
      </c>
      <c r="O104" s="40">
        <v>0</v>
      </c>
      <c r="P104" s="41"/>
      <c r="Q104" s="41"/>
      <c r="R104" s="41"/>
      <c r="S104" s="40">
        <v>0</v>
      </c>
      <c r="T104" s="41"/>
      <c r="U104" s="41"/>
      <c r="V104" s="41"/>
    </row>
    <row r="105" spans="1:22" s="4" customFormat="1" x14ac:dyDescent="0.25">
      <c r="A105" s="9">
        <v>143</v>
      </c>
      <c r="B105" s="8" t="s">
        <v>258</v>
      </c>
      <c r="C105" s="7" t="s">
        <v>337</v>
      </c>
      <c r="D105" s="7" t="s">
        <v>338</v>
      </c>
      <c r="E105" s="7">
        <v>1</v>
      </c>
      <c r="F105" s="7" t="s">
        <v>339</v>
      </c>
      <c r="G105" s="7">
        <v>5</v>
      </c>
      <c r="H105" s="7" t="s">
        <v>336</v>
      </c>
      <c r="I105" s="7">
        <v>1987</v>
      </c>
      <c r="J105" s="8">
        <v>463</v>
      </c>
      <c r="K105" s="10" t="s">
        <v>38</v>
      </c>
      <c r="L105" s="11" t="s">
        <v>67</v>
      </c>
      <c r="M105" s="25"/>
      <c r="N105" s="37" t="s">
        <v>41</v>
      </c>
      <c r="O105" s="40">
        <v>0</v>
      </c>
      <c r="P105" s="41"/>
      <c r="Q105" s="41"/>
      <c r="R105" s="41"/>
      <c r="S105" s="40">
        <v>0</v>
      </c>
      <c r="T105" s="41"/>
      <c r="U105" s="41"/>
      <c r="V105" s="41"/>
    </row>
    <row r="106" spans="1:22" s="4" customFormat="1" x14ac:dyDescent="0.25">
      <c r="A106" s="9">
        <v>144</v>
      </c>
      <c r="B106" s="8" t="s">
        <v>258</v>
      </c>
      <c r="C106" s="7" t="s">
        <v>337</v>
      </c>
      <c r="D106" s="7" t="s">
        <v>340</v>
      </c>
      <c r="E106" s="7">
        <v>1</v>
      </c>
      <c r="F106" s="7" t="s">
        <v>339</v>
      </c>
      <c r="G106" s="7">
        <v>6</v>
      </c>
      <c r="H106" s="7" t="s">
        <v>336</v>
      </c>
      <c r="I106" s="7">
        <v>1989</v>
      </c>
      <c r="J106" s="8">
        <v>155</v>
      </c>
      <c r="K106" s="10"/>
      <c r="L106" s="11" t="s">
        <v>67</v>
      </c>
      <c r="M106" s="25"/>
      <c r="N106" s="37" t="s">
        <v>41</v>
      </c>
      <c r="O106" s="40">
        <v>0</v>
      </c>
      <c r="P106" s="41"/>
      <c r="Q106" s="41"/>
      <c r="R106" s="41"/>
      <c r="S106" s="40">
        <v>0</v>
      </c>
      <c r="T106" s="41"/>
      <c r="U106" s="41"/>
      <c r="V106" s="41"/>
    </row>
    <row r="107" spans="1:22" s="4" customFormat="1" x14ac:dyDescent="0.25">
      <c r="A107" s="9">
        <v>145</v>
      </c>
      <c r="B107" s="8" t="s">
        <v>258</v>
      </c>
      <c r="C107" s="7" t="s">
        <v>337</v>
      </c>
      <c r="D107" s="7" t="s">
        <v>341</v>
      </c>
      <c r="E107" s="7">
        <v>1</v>
      </c>
      <c r="F107" s="7" t="s">
        <v>339</v>
      </c>
      <c r="G107" s="7">
        <v>7</v>
      </c>
      <c r="H107" s="7" t="s">
        <v>336</v>
      </c>
      <c r="I107" s="7">
        <v>1990</v>
      </c>
      <c r="J107" s="8">
        <v>82</v>
      </c>
      <c r="K107" s="10"/>
      <c r="L107" s="11" t="s">
        <v>67</v>
      </c>
      <c r="M107" s="25"/>
      <c r="N107" s="37" t="s">
        <v>41</v>
      </c>
      <c r="O107" s="40">
        <v>0</v>
      </c>
      <c r="P107" s="41"/>
      <c r="Q107" s="41"/>
      <c r="R107" s="41"/>
      <c r="S107" s="40">
        <v>0</v>
      </c>
      <c r="T107" s="41"/>
      <c r="U107" s="41"/>
      <c r="V107" s="41"/>
    </row>
    <row r="108" spans="1:22" s="4" customFormat="1" x14ac:dyDescent="0.25">
      <c r="A108" s="9">
        <v>147</v>
      </c>
      <c r="B108" s="8" t="s">
        <v>258</v>
      </c>
      <c r="C108" s="7" t="s">
        <v>342</v>
      </c>
      <c r="D108" s="7" t="s">
        <v>343</v>
      </c>
      <c r="E108" s="7">
        <v>1</v>
      </c>
      <c r="F108" s="7" t="s">
        <v>344</v>
      </c>
      <c r="G108" s="7">
        <v>54</v>
      </c>
      <c r="H108" s="7" t="s">
        <v>336</v>
      </c>
      <c r="I108" s="7">
        <v>1979</v>
      </c>
      <c r="J108" s="8">
        <v>2470</v>
      </c>
      <c r="K108" s="10" t="s">
        <v>97</v>
      </c>
      <c r="L108" s="11" t="s">
        <v>67</v>
      </c>
      <c r="M108" s="25" t="s">
        <v>98</v>
      </c>
      <c r="N108" s="37" t="s">
        <v>41</v>
      </c>
      <c r="O108" s="40">
        <v>0</v>
      </c>
      <c r="P108" s="41"/>
      <c r="Q108" s="41"/>
      <c r="R108" s="41"/>
      <c r="S108" s="40">
        <v>0</v>
      </c>
      <c r="T108" s="41"/>
      <c r="U108" s="41"/>
      <c r="V108" s="41"/>
    </row>
    <row r="109" spans="1:22" s="4" customFormat="1" x14ac:dyDescent="0.25">
      <c r="A109" s="9">
        <v>148</v>
      </c>
      <c r="B109" s="8" t="s">
        <v>258</v>
      </c>
      <c r="C109" s="7" t="s">
        <v>342</v>
      </c>
      <c r="D109" s="7" t="s">
        <v>345</v>
      </c>
      <c r="E109" s="7">
        <v>1</v>
      </c>
      <c r="F109" s="7" t="s">
        <v>344</v>
      </c>
      <c r="G109" s="7">
        <v>56</v>
      </c>
      <c r="H109" s="7" t="s">
        <v>336</v>
      </c>
      <c r="I109" s="7">
        <v>1979</v>
      </c>
      <c r="J109" s="17">
        <v>679</v>
      </c>
      <c r="K109" s="18"/>
      <c r="L109" s="11" t="s">
        <v>67</v>
      </c>
      <c r="M109" s="25" t="s">
        <v>346</v>
      </c>
      <c r="N109" s="37" t="s">
        <v>41</v>
      </c>
      <c r="O109" s="40">
        <v>0</v>
      </c>
      <c r="P109" s="41"/>
      <c r="Q109" s="41"/>
      <c r="R109" s="41"/>
      <c r="S109" s="40">
        <v>0</v>
      </c>
      <c r="T109" s="41"/>
      <c r="U109" s="41"/>
      <c r="V109" s="41"/>
    </row>
    <row r="110" spans="1:22" s="4" customFormat="1" x14ac:dyDescent="0.25">
      <c r="A110" s="9">
        <v>148</v>
      </c>
      <c r="B110" s="8" t="s">
        <v>258</v>
      </c>
      <c r="C110" s="7" t="s">
        <v>342</v>
      </c>
      <c r="D110" s="7" t="s">
        <v>347</v>
      </c>
      <c r="E110" s="7">
        <v>1</v>
      </c>
      <c r="F110" s="7" t="s">
        <v>344</v>
      </c>
      <c r="G110" s="7">
        <v>56</v>
      </c>
      <c r="H110" s="7" t="s">
        <v>336</v>
      </c>
      <c r="I110" s="7">
        <v>1979</v>
      </c>
      <c r="J110" s="8">
        <v>1604</v>
      </c>
      <c r="K110" s="10" t="s">
        <v>38</v>
      </c>
      <c r="L110" s="11" t="s">
        <v>67</v>
      </c>
      <c r="M110" s="25"/>
      <c r="N110" s="37" t="s">
        <v>41</v>
      </c>
      <c r="O110" s="42">
        <v>0</v>
      </c>
      <c r="P110" s="44"/>
      <c r="Q110" s="44"/>
      <c r="R110" s="44"/>
      <c r="S110" s="42">
        <v>0</v>
      </c>
      <c r="T110" s="44"/>
      <c r="U110" s="44"/>
      <c r="V110" s="44"/>
    </row>
    <row r="112" spans="1:22" x14ac:dyDescent="0.25">
      <c r="N112" s="35" t="s">
        <v>348</v>
      </c>
      <c r="O112" s="107">
        <f>SUM(O113:P114)</f>
        <v>0</v>
      </c>
      <c r="P112" s="107"/>
      <c r="Q112" s="35"/>
      <c r="R112" s="35"/>
      <c r="S112" s="35"/>
      <c r="T112" s="35"/>
      <c r="U112" s="35"/>
      <c r="V112" s="35"/>
    </row>
    <row r="113" spans="14:22" x14ac:dyDescent="0.25">
      <c r="N113" s="92" t="s">
        <v>349</v>
      </c>
      <c r="O113" s="31">
        <f>SUM(O3:O77)</f>
        <v>0</v>
      </c>
      <c r="P113" s="31">
        <f>SUM(P3:P77)</f>
        <v>0</v>
      </c>
    </row>
    <row r="114" spans="14:22" x14ac:dyDescent="0.25">
      <c r="N114" s="92" t="s">
        <v>350</v>
      </c>
      <c r="O114" s="31">
        <f>SUM(O78:O110)</f>
        <v>0</v>
      </c>
      <c r="P114" s="31">
        <f>SUM(P78:P110)</f>
        <v>0</v>
      </c>
    </row>
    <row r="116" spans="14:22" x14ac:dyDescent="0.25">
      <c r="N116" s="35" t="s">
        <v>351</v>
      </c>
      <c r="O116" s="35"/>
      <c r="S116" s="107">
        <f>SUM(S117:T118)</f>
        <v>0</v>
      </c>
      <c r="T116" s="107"/>
    </row>
    <row r="117" spans="14:22" x14ac:dyDescent="0.25">
      <c r="N117" t="s">
        <v>349</v>
      </c>
      <c r="S117" s="31">
        <f>SUM(S3:S77)</f>
        <v>0</v>
      </c>
      <c r="T117" s="31">
        <f>SUM(T3:T77)</f>
        <v>0</v>
      </c>
    </row>
    <row r="118" spans="14:22" x14ac:dyDescent="0.25">
      <c r="N118" t="s">
        <v>350</v>
      </c>
      <c r="S118" s="31">
        <f>SUM(S78:S110)</f>
        <v>0</v>
      </c>
      <c r="T118" s="31">
        <f>SUM(T78:T111)</f>
        <v>0</v>
      </c>
    </row>
    <row r="119" spans="14:22" ht="15.75" thickBot="1" x14ac:dyDescent="0.3"/>
    <row r="120" spans="14:22" x14ac:dyDescent="0.25">
      <c r="N120" s="51" t="s">
        <v>352</v>
      </c>
      <c r="O120" s="52">
        <f>SUM(O121:O122)</f>
        <v>0</v>
      </c>
      <c r="P120" s="53"/>
      <c r="Q120" s="53"/>
      <c r="R120" s="53"/>
      <c r="S120" s="53"/>
      <c r="T120" s="53"/>
      <c r="U120" s="53"/>
      <c r="V120" s="54"/>
    </row>
    <row r="121" spans="14:22" x14ac:dyDescent="0.25">
      <c r="N121" s="55" t="s">
        <v>349</v>
      </c>
      <c r="O121" s="31">
        <f>SUM(O113:P113)+SUM(S117:T117)</f>
        <v>0</v>
      </c>
      <c r="V121" s="56"/>
    </row>
    <row r="122" spans="14:22" ht="15.75" thickBot="1" x14ac:dyDescent="0.3">
      <c r="N122" s="57" t="s">
        <v>350</v>
      </c>
      <c r="O122" s="58">
        <f>SUM(O114:P114)+SUM(S118:T118)</f>
        <v>0</v>
      </c>
      <c r="P122" s="59"/>
      <c r="Q122" s="59"/>
      <c r="R122" s="59"/>
      <c r="S122" s="59"/>
      <c r="T122" s="59"/>
      <c r="U122" s="59"/>
      <c r="V122" s="60"/>
    </row>
  </sheetData>
  <autoFilter ref="A2:D110" xr:uid="{54464104-4852-4155-A16A-244B48163B5F}"/>
  <mergeCells count="5">
    <mergeCell ref="O112:P112"/>
    <mergeCell ref="O1:R1"/>
    <mergeCell ref="S1:V1"/>
    <mergeCell ref="A1:N1"/>
    <mergeCell ref="S116:T1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A2FB-201C-4E8F-836F-6B3BA17B2458}">
  <dimension ref="A1:W19"/>
  <sheetViews>
    <sheetView topLeftCell="K1" workbookViewId="0">
      <selection activeCell="O17" sqref="O17:P19"/>
    </sheetView>
  </sheetViews>
  <sheetFormatPr defaultRowHeight="15" x14ac:dyDescent="0.25"/>
  <cols>
    <col min="1" max="1" width="29.140625" customWidth="1"/>
    <col min="2" max="2" width="10.5703125" bestFit="1" customWidth="1"/>
    <col min="4" max="4" width="75" bestFit="1" customWidth="1"/>
    <col min="5" max="5" width="6.7109375" bestFit="1" customWidth="1"/>
    <col min="6" max="6" width="25.5703125" customWidth="1"/>
    <col min="7" max="7" width="15.5703125" customWidth="1"/>
    <col min="8" max="8" width="16" customWidth="1"/>
    <col min="9" max="9" width="12.42578125" customWidth="1"/>
    <col min="11" max="11" width="19.7109375" customWidth="1"/>
    <col min="12" max="12" width="34" customWidth="1"/>
    <col min="13" max="13" width="42.85546875" customWidth="1"/>
    <col min="14" max="14" width="66.7109375" customWidth="1"/>
    <col min="15" max="15" width="24" customWidth="1"/>
  </cols>
  <sheetData>
    <row r="1" spans="1:23" x14ac:dyDescent="0.25">
      <c r="P1" s="108" t="s">
        <v>353</v>
      </c>
      <c r="Q1" s="109"/>
      <c r="R1" s="109"/>
      <c r="S1" s="109"/>
      <c r="T1" s="108" t="s">
        <v>354</v>
      </c>
      <c r="U1" s="109"/>
      <c r="V1" s="109"/>
      <c r="W1" s="109"/>
    </row>
    <row r="2" spans="1:23" x14ac:dyDescent="0.25">
      <c r="A2" s="32" t="s">
        <v>2</v>
      </c>
      <c r="B2" s="32" t="s">
        <v>21</v>
      </c>
      <c r="C2" s="32" t="s">
        <v>22</v>
      </c>
      <c r="D2" s="32" t="s">
        <v>23</v>
      </c>
      <c r="E2" s="32" t="s">
        <v>24</v>
      </c>
      <c r="F2" s="32" t="s">
        <v>25</v>
      </c>
      <c r="G2" s="32" t="s">
        <v>26</v>
      </c>
      <c r="H2" s="32" t="s">
        <v>27</v>
      </c>
      <c r="I2" s="32" t="s">
        <v>28</v>
      </c>
      <c r="J2" s="33" t="s">
        <v>29</v>
      </c>
      <c r="K2" s="34" t="s">
        <v>30</v>
      </c>
      <c r="L2" s="32" t="s">
        <v>355</v>
      </c>
      <c r="M2" s="32" t="s">
        <v>31</v>
      </c>
      <c r="N2" s="32" t="s">
        <v>32</v>
      </c>
      <c r="O2" s="32" t="s">
        <v>33</v>
      </c>
      <c r="P2" s="45">
        <v>2025</v>
      </c>
      <c r="Q2" s="45">
        <v>2026</v>
      </c>
      <c r="R2" s="45">
        <v>2027</v>
      </c>
      <c r="S2" s="45">
        <v>2028</v>
      </c>
      <c r="T2" s="45">
        <v>2029</v>
      </c>
      <c r="U2" s="45">
        <v>2030</v>
      </c>
      <c r="V2" s="45">
        <v>2031</v>
      </c>
      <c r="W2" s="45">
        <v>2032</v>
      </c>
    </row>
    <row r="3" spans="1:23" x14ac:dyDescent="0.25">
      <c r="A3" s="9">
        <v>8</v>
      </c>
      <c r="B3" s="8" t="s">
        <v>34</v>
      </c>
      <c r="C3" s="7" t="s">
        <v>356</v>
      </c>
      <c r="D3" s="7" t="s">
        <v>357</v>
      </c>
      <c r="E3" s="7">
        <v>1</v>
      </c>
      <c r="F3" s="7" t="s">
        <v>284</v>
      </c>
      <c r="G3" s="7">
        <v>2</v>
      </c>
      <c r="H3" s="7" t="s">
        <v>34</v>
      </c>
      <c r="I3" s="7">
        <v>1972</v>
      </c>
      <c r="J3" s="8">
        <v>2199</v>
      </c>
      <c r="K3" s="10" t="s">
        <v>139</v>
      </c>
      <c r="L3" s="7" t="s">
        <v>358</v>
      </c>
      <c r="M3" s="7"/>
      <c r="N3" s="12" t="s">
        <v>359</v>
      </c>
      <c r="O3" s="93" t="s">
        <v>360</v>
      </c>
      <c r="P3" s="47">
        <v>0</v>
      </c>
    </row>
    <row r="4" spans="1:23" x14ac:dyDescent="0.25">
      <c r="A4" s="9">
        <v>26</v>
      </c>
      <c r="B4" s="8" t="s">
        <v>34</v>
      </c>
      <c r="C4" s="7" t="s">
        <v>81</v>
      </c>
      <c r="D4" s="7" t="s">
        <v>361</v>
      </c>
      <c r="E4" s="7">
        <v>1</v>
      </c>
      <c r="F4" s="7" t="s">
        <v>83</v>
      </c>
      <c r="G4" s="7">
        <v>10</v>
      </c>
      <c r="H4" s="7" t="s">
        <v>34</v>
      </c>
      <c r="I4" s="7">
        <v>1969</v>
      </c>
      <c r="J4" s="8">
        <v>5460</v>
      </c>
      <c r="K4" s="10" t="s">
        <v>53</v>
      </c>
      <c r="L4" s="7" t="s">
        <v>358</v>
      </c>
      <c r="M4" s="7" t="s">
        <v>39</v>
      </c>
      <c r="N4" s="7" t="s">
        <v>362</v>
      </c>
      <c r="O4" s="93" t="s">
        <v>360</v>
      </c>
      <c r="P4" s="47">
        <v>0</v>
      </c>
    </row>
    <row r="5" spans="1:23" x14ac:dyDescent="0.25">
      <c r="A5" s="9">
        <v>33</v>
      </c>
      <c r="B5" s="8" t="s">
        <v>34</v>
      </c>
      <c r="C5" s="7" t="s">
        <v>363</v>
      </c>
      <c r="D5" s="7" t="s">
        <v>364</v>
      </c>
      <c r="E5" s="7">
        <v>1</v>
      </c>
      <c r="F5" s="7" t="s">
        <v>365</v>
      </c>
      <c r="G5" s="7">
        <v>5</v>
      </c>
      <c r="H5" s="7" t="s">
        <v>34</v>
      </c>
      <c r="I5" s="7">
        <v>1982</v>
      </c>
      <c r="J5" s="8">
        <v>196</v>
      </c>
      <c r="K5" s="10"/>
      <c r="L5" s="7" t="s">
        <v>358</v>
      </c>
      <c r="M5" s="7"/>
      <c r="N5" s="15" t="s">
        <v>366</v>
      </c>
      <c r="O5" s="93" t="s">
        <v>360</v>
      </c>
      <c r="P5" s="47">
        <v>0</v>
      </c>
    </row>
    <row r="6" spans="1:23" x14ac:dyDescent="0.25">
      <c r="A6" s="9">
        <v>46</v>
      </c>
      <c r="B6" s="8" t="s">
        <v>34</v>
      </c>
      <c r="C6" s="7" t="s">
        <v>102</v>
      </c>
      <c r="D6" s="7" t="s">
        <v>367</v>
      </c>
      <c r="E6" s="7">
        <v>1</v>
      </c>
      <c r="F6" s="7" t="s">
        <v>104</v>
      </c>
      <c r="G6" s="7">
        <v>5</v>
      </c>
      <c r="H6" s="7" t="s">
        <v>34</v>
      </c>
      <c r="I6" s="7">
        <v>1982</v>
      </c>
      <c r="J6" s="8">
        <v>425</v>
      </c>
      <c r="K6" s="10" t="s">
        <v>53</v>
      </c>
      <c r="L6" s="7" t="s">
        <v>358</v>
      </c>
      <c r="M6" s="7"/>
      <c r="N6" s="12" t="s">
        <v>359</v>
      </c>
      <c r="O6" s="93" t="s">
        <v>360</v>
      </c>
      <c r="P6" s="47">
        <v>0</v>
      </c>
    </row>
    <row r="7" spans="1:23" x14ac:dyDescent="0.25">
      <c r="A7" s="9">
        <v>87</v>
      </c>
      <c r="B7" s="8" t="s">
        <v>34</v>
      </c>
      <c r="C7" s="7" t="s">
        <v>368</v>
      </c>
      <c r="D7" s="13" t="s">
        <v>369</v>
      </c>
      <c r="E7" s="13">
        <v>1</v>
      </c>
      <c r="F7" s="7" t="s">
        <v>370</v>
      </c>
      <c r="G7" s="7">
        <v>31</v>
      </c>
      <c r="H7" s="7" t="s">
        <v>201</v>
      </c>
      <c r="I7" s="7">
        <v>1935</v>
      </c>
      <c r="J7" s="8">
        <v>615</v>
      </c>
      <c r="K7" s="10"/>
      <c r="L7" s="7" t="s">
        <v>358</v>
      </c>
      <c r="M7" s="7"/>
      <c r="N7" s="15" t="s">
        <v>371</v>
      </c>
      <c r="O7" s="93" t="s">
        <v>360</v>
      </c>
      <c r="P7" s="47">
        <v>0</v>
      </c>
    </row>
    <row r="8" spans="1:23" x14ac:dyDescent="0.25">
      <c r="A8" s="9">
        <v>94</v>
      </c>
      <c r="B8" s="8" t="s">
        <v>34</v>
      </c>
      <c r="C8" s="7" t="s">
        <v>372</v>
      </c>
      <c r="D8" s="7" t="s">
        <v>373</v>
      </c>
      <c r="E8" s="7">
        <v>1</v>
      </c>
      <c r="F8" s="7" t="s">
        <v>374</v>
      </c>
      <c r="G8" s="7">
        <v>73</v>
      </c>
      <c r="H8" s="7" t="s">
        <v>212</v>
      </c>
      <c r="I8" s="7">
        <v>1984</v>
      </c>
      <c r="J8" s="8">
        <v>472</v>
      </c>
      <c r="K8" s="10" t="s">
        <v>112</v>
      </c>
      <c r="L8" s="7" t="s">
        <v>358</v>
      </c>
      <c r="M8" s="7"/>
      <c r="N8" s="7" t="s">
        <v>375</v>
      </c>
      <c r="O8" s="93" t="s">
        <v>360</v>
      </c>
      <c r="P8" s="47">
        <v>0</v>
      </c>
    </row>
    <row r="9" spans="1:23" x14ac:dyDescent="0.25">
      <c r="A9" s="9">
        <v>104</v>
      </c>
      <c r="B9" s="8" t="s">
        <v>34</v>
      </c>
      <c r="C9" s="7" t="s">
        <v>376</v>
      </c>
      <c r="D9" s="7" t="s">
        <v>377</v>
      </c>
      <c r="E9" s="7">
        <v>1</v>
      </c>
      <c r="F9" s="7" t="s">
        <v>378</v>
      </c>
      <c r="G9" s="7">
        <v>4</v>
      </c>
      <c r="H9" s="7" t="s">
        <v>237</v>
      </c>
      <c r="I9" s="7">
        <v>1970</v>
      </c>
      <c r="J9" s="8">
        <v>980</v>
      </c>
      <c r="K9" s="10"/>
      <c r="L9" s="7" t="s">
        <v>358</v>
      </c>
      <c r="M9" s="7"/>
      <c r="N9" s="14" t="s">
        <v>379</v>
      </c>
      <c r="O9" s="93" t="s">
        <v>360</v>
      </c>
      <c r="P9" s="47">
        <v>0</v>
      </c>
    </row>
    <row r="10" spans="1:23" x14ac:dyDescent="0.25">
      <c r="A10" s="9">
        <v>118</v>
      </c>
      <c r="B10" s="8" t="s">
        <v>258</v>
      </c>
      <c r="C10" s="7" t="s">
        <v>380</v>
      </c>
      <c r="D10" s="13" t="s">
        <v>381</v>
      </c>
      <c r="E10" s="13">
        <v>1</v>
      </c>
      <c r="F10" s="7" t="s">
        <v>382</v>
      </c>
      <c r="G10" s="7">
        <v>1</v>
      </c>
      <c r="H10" s="7" t="s">
        <v>262</v>
      </c>
      <c r="I10" s="7">
        <v>2014</v>
      </c>
      <c r="J10" s="8">
        <v>395</v>
      </c>
      <c r="K10" s="10"/>
      <c r="L10" s="7" t="s">
        <v>358</v>
      </c>
      <c r="M10" s="7"/>
      <c r="N10" s="12" t="s">
        <v>267</v>
      </c>
      <c r="O10" s="93" t="s">
        <v>360</v>
      </c>
      <c r="P10" s="48">
        <v>0</v>
      </c>
    </row>
    <row r="11" spans="1:23" x14ac:dyDescent="0.25">
      <c r="A11" s="9">
        <v>122</v>
      </c>
      <c r="B11" s="8" t="s">
        <v>258</v>
      </c>
      <c r="C11" s="7" t="s">
        <v>383</v>
      </c>
      <c r="D11" s="7" t="s">
        <v>384</v>
      </c>
      <c r="E11" s="7">
        <v>1</v>
      </c>
      <c r="F11" s="7" t="s">
        <v>385</v>
      </c>
      <c r="G11" s="7">
        <v>13</v>
      </c>
      <c r="H11" s="7" t="s">
        <v>386</v>
      </c>
      <c r="I11" s="7">
        <v>1974</v>
      </c>
      <c r="J11" s="8">
        <v>293</v>
      </c>
      <c r="K11" s="10"/>
      <c r="L11" s="7" t="s">
        <v>358</v>
      </c>
      <c r="M11" s="7"/>
      <c r="N11" s="14" t="s">
        <v>267</v>
      </c>
      <c r="O11" s="93" t="s">
        <v>360</v>
      </c>
      <c r="P11" s="47">
        <v>0</v>
      </c>
    </row>
    <row r="12" spans="1:23" x14ac:dyDescent="0.25">
      <c r="A12" s="9">
        <v>126</v>
      </c>
      <c r="B12" s="8" t="s">
        <v>258</v>
      </c>
      <c r="C12" s="7" t="s">
        <v>296</v>
      </c>
      <c r="D12" s="13" t="s">
        <v>387</v>
      </c>
      <c r="E12" s="13">
        <v>1</v>
      </c>
      <c r="F12" s="7" t="s">
        <v>298</v>
      </c>
      <c r="G12" s="7">
        <v>1</v>
      </c>
      <c r="H12" s="7" t="s">
        <v>299</v>
      </c>
      <c r="I12" s="7">
        <v>2013</v>
      </c>
      <c r="J12" s="8">
        <v>448</v>
      </c>
      <c r="K12" s="10"/>
      <c r="L12" s="7" t="s">
        <v>358</v>
      </c>
      <c r="M12" s="7"/>
      <c r="N12" s="15" t="s">
        <v>267</v>
      </c>
      <c r="O12" s="93" t="s">
        <v>360</v>
      </c>
      <c r="P12" s="47">
        <v>0</v>
      </c>
    </row>
    <row r="13" spans="1:23" x14ac:dyDescent="0.25">
      <c r="A13" s="9">
        <v>134</v>
      </c>
      <c r="B13" s="8" t="s">
        <v>258</v>
      </c>
      <c r="C13" s="7" t="s">
        <v>388</v>
      </c>
      <c r="D13" s="7" t="s">
        <v>389</v>
      </c>
      <c r="E13" s="7">
        <v>1</v>
      </c>
      <c r="F13" s="7" t="s">
        <v>390</v>
      </c>
      <c r="G13" s="7">
        <v>1</v>
      </c>
      <c r="H13" s="7" t="s">
        <v>316</v>
      </c>
      <c r="I13" s="7">
        <v>2014</v>
      </c>
      <c r="J13" s="8">
        <v>396</v>
      </c>
      <c r="K13" s="10"/>
      <c r="L13" s="7" t="s">
        <v>358</v>
      </c>
      <c r="M13" s="7"/>
      <c r="N13" s="14" t="s">
        <v>267</v>
      </c>
      <c r="O13" s="93" t="s">
        <v>360</v>
      </c>
      <c r="P13" s="47">
        <v>0</v>
      </c>
    </row>
    <row r="14" spans="1:23" x14ac:dyDescent="0.25">
      <c r="A14" s="9">
        <v>135</v>
      </c>
      <c r="B14" s="8" t="s">
        <v>258</v>
      </c>
      <c r="C14" s="7" t="s">
        <v>391</v>
      </c>
      <c r="D14" s="7" t="s">
        <v>392</v>
      </c>
      <c r="E14" s="7">
        <v>1</v>
      </c>
      <c r="F14" s="7" t="s">
        <v>390</v>
      </c>
      <c r="G14" s="7">
        <v>41</v>
      </c>
      <c r="H14" s="7" t="s">
        <v>316</v>
      </c>
      <c r="I14" s="7"/>
      <c r="J14" s="8">
        <v>132</v>
      </c>
      <c r="K14" s="10"/>
      <c r="L14" s="7" t="s">
        <v>358</v>
      </c>
      <c r="M14" s="7"/>
      <c r="N14" s="15" t="s">
        <v>267</v>
      </c>
      <c r="O14" s="93" t="s">
        <v>360</v>
      </c>
      <c r="P14" s="47">
        <v>0</v>
      </c>
    </row>
    <row r="15" spans="1:23" x14ac:dyDescent="0.25">
      <c r="A15" s="9">
        <v>146</v>
      </c>
      <c r="B15" s="8" t="s">
        <v>258</v>
      </c>
      <c r="C15" s="7" t="s">
        <v>393</v>
      </c>
      <c r="D15" s="13" t="s">
        <v>394</v>
      </c>
      <c r="E15" s="13">
        <v>1</v>
      </c>
      <c r="F15" s="7" t="s">
        <v>395</v>
      </c>
      <c r="G15" s="7">
        <v>10</v>
      </c>
      <c r="H15" s="7" t="s">
        <v>336</v>
      </c>
      <c r="I15" s="7">
        <v>1977</v>
      </c>
      <c r="J15" s="8">
        <v>700</v>
      </c>
      <c r="K15" s="10"/>
      <c r="L15" s="7" t="s">
        <v>358</v>
      </c>
      <c r="M15" s="7"/>
      <c r="N15" s="12" t="s">
        <v>396</v>
      </c>
      <c r="O15" s="93" t="s">
        <v>360</v>
      </c>
      <c r="P15" s="47">
        <v>0</v>
      </c>
    </row>
    <row r="17" spans="15:16" x14ac:dyDescent="0.25">
      <c r="O17" s="35" t="s">
        <v>397</v>
      </c>
      <c r="P17" s="46">
        <f>SUM(P18:P19)</f>
        <v>0</v>
      </c>
    </row>
    <row r="18" spans="15:16" x14ac:dyDescent="0.25">
      <c r="O18" t="s">
        <v>349</v>
      </c>
      <c r="P18" s="31">
        <f>SUM(P3:P9)</f>
        <v>0</v>
      </c>
    </row>
    <row r="19" spans="15:16" x14ac:dyDescent="0.25">
      <c r="O19" t="s">
        <v>350</v>
      </c>
      <c r="P19" s="31">
        <f>SUM(P10:P15)</f>
        <v>0</v>
      </c>
    </row>
  </sheetData>
  <autoFilter ref="A2:W15" xr:uid="{E5F4A2FB-201C-4E8F-836F-6B3BA17B2458}"/>
  <mergeCells count="2">
    <mergeCell ref="P1:S1"/>
    <mergeCell ref="T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5D25-2E99-48EA-B012-C6CAFA610B6F}">
  <dimension ref="A1:W11"/>
  <sheetViews>
    <sheetView workbookViewId="0">
      <selection activeCell="O17" sqref="O17"/>
    </sheetView>
  </sheetViews>
  <sheetFormatPr defaultRowHeight="15" x14ac:dyDescent="0.25"/>
  <cols>
    <col min="1" max="1" width="29.140625" customWidth="1"/>
    <col min="2" max="2" width="10.5703125" bestFit="1" customWidth="1"/>
    <col min="4" max="4" width="75" bestFit="1" customWidth="1"/>
    <col min="5" max="5" width="6.7109375" bestFit="1" customWidth="1"/>
    <col min="6" max="6" width="25.5703125" customWidth="1"/>
    <col min="7" max="7" width="15.5703125" customWidth="1"/>
    <col min="8" max="8" width="16" customWidth="1"/>
    <col min="9" max="9" width="12.42578125" customWidth="1"/>
    <col min="11" max="11" width="19.7109375" customWidth="1"/>
    <col min="12" max="12" width="34" customWidth="1"/>
    <col min="13" max="13" width="42.85546875" customWidth="1"/>
    <col min="14" max="14" width="66.7109375" customWidth="1"/>
    <col min="15" max="15" width="44" customWidth="1"/>
  </cols>
  <sheetData>
    <row r="1" spans="1:23" x14ac:dyDescent="0.25">
      <c r="P1" s="108" t="s">
        <v>353</v>
      </c>
      <c r="Q1" s="109"/>
      <c r="R1" s="109"/>
      <c r="S1" s="109"/>
      <c r="T1" s="108" t="s">
        <v>354</v>
      </c>
      <c r="U1" s="109"/>
      <c r="V1" s="109"/>
      <c r="W1" s="109"/>
    </row>
    <row r="2" spans="1:23" x14ac:dyDescent="0.25">
      <c r="A2" s="32" t="s">
        <v>2</v>
      </c>
      <c r="B2" s="32" t="s">
        <v>21</v>
      </c>
      <c r="C2" s="32" t="s">
        <v>22</v>
      </c>
      <c r="D2" s="32" t="s">
        <v>23</v>
      </c>
      <c r="E2" s="32" t="s">
        <v>24</v>
      </c>
      <c r="F2" s="32" t="s">
        <v>25</v>
      </c>
      <c r="G2" s="32" t="s">
        <v>26</v>
      </c>
      <c r="H2" s="32" t="s">
        <v>27</v>
      </c>
      <c r="I2" s="32" t="s">
        <v>28</v>
      </c>
      <c r="J2" s="33" t="s">
        <v>29</v>
      </c>
      <c r="K2" s="34" t="s">
        <v>30</v>
      </c>
      <c r="L2" s="32" t="s">
        <v>355</v>
      </c>
      <c r="M2" s="32" t="s">
        <v>31</v>
      </c>
      <c r="N2" s="32" t="s">
        <v>32</v>
      </c>
      <c r="O2" s="32" t="s">
        <v>33</v>
      </c>
      <c r="P2" s="45">
        <v>2025</v>
      </c>
      <c r="Q2" s="45">
        <v>2026</v>
      </c>
      <c r="R2" s="45">
        <v>2027</v>
      </c>
      <c r="S2" s="45">
        <v>2028</v>
      </c>
      <c r="T2" s="45">
        <v>2029</v>
      </c>
      <c r="U2" s="45">
        <v>2030</v>
      </c>
      <c r="V2" s="45">
        <v>2031</v>
      </c>
      <c r="W2" s="45">
        <v>2032</v>
      </c>
    </row>
    <row r="3" spans="1:23" ht="30" x14ac:dyDescent="0.25">
      <c r="A3" s="1">
        <v>1</v>
      </c>
      <c r="B3" s="1" t="s">
        <v>34</v>
      </c>
      <c r="C3" s="1" t="s">
        <v>398</v>
      </c>
      <c r="D3" s="5" t="s">
        <v>399</v>
      </c>
      <c r="E3" s="5">
        <v>1</v>
      </c>
      <c r="F3" s="1" t="s">
        <v>400</v>
      </c>
      <c r="G3" s="6">
        <v>17</v>
      </c>
      <c r="H3" s="1" t="s">
        <v>34</v>
      </c>
      <c r="I3" s="7">
        <v>1948</v>
      </c>
      <c r="J3" s="8">
        <v>114</v>
      </c>
      <c r="K3" s="2"/>
      <c r="L3" s="1" t="s">
        <v>67</v>
      </c>
      <c r="M3" s="1" t="s">
        <v>401</v>
      </c>
      <c r="N3" s="3"/>
      <c r="O3" s="93" t="s">
        <v>402</v>
      </c>
      <c r="P3" s="47">
        <v>0</v>
      </c>
    </row>
    <row r="4" spans="1:23" x14ac:dyDescent="0.25">
      <c r="A4" s="9">
        <v>16</v>
      </c>
      <c r="B4" s="8" t="s">
        <v>34</v>
      </c>
      <c r="C4" s="7" t="s">
        <v>72</v>
      </c>
      <c r="D4" s="13" t="s">
        <v>403</v>
      </c>
      <c r="E4" s="13">
        <v>1</v>
      </c>
      <c r="F4" s="7" t="s">
        <v>74</v>
      </c>
      <c r="G4" s="7">
        <v>45</v>
      </c>
      <c r="H4" s="7" t="s">
        <v>34</v>
      </c>
      <c r="I4" s="7">
        <v>1913</v>
      </c>
      <c r="J4" s="8">
        <v>188</v>
      </c>
      <c r="K4" s="10"/>
      <c r="L4" s="7" t="s">
        <v>358</v>
      </c>
      <c r="M4" s="7"/>
      <c r="N4" s="15"/>
      <c r="O4" s="93" t="s">
        <v>402</v>
      </c>
      <c r="P4" s="47">
        <v>0</v>
      </c>
    </row>
    <row r="5" spans="1:23" x14ac:dyDescent="0.25">
      <c r="A5" s="9">
        <v>22</v>
      </c>
      <c r="B5" s="8" t="s">
        <v>34</v>
      </c>
      <c r="C5" s="7" t="s">
        <v>75</v>
      </c>
      <c r="D5" s="7" t="s">
        <v>404</v>
      </c>
      <c r="E5" s="7">
        <v>1</v>
      </c>
      <c r="F5" s="7" t="s">
        <v>77</v>
      </c>
      <c r="G5" s="7">
        <v>2</v>
      </c>
      <c r="H5" s="7" t="s">
        <v>34</v>
      </c>
      <c r="I5" s="7">
        <v>1960</v>
      </c>
      <c r="J5" s="8">
        <v>34</v>
      </c>
      <c r="K5" s="10"/>
      <c r="L5" s="7" t="s">
        <v>67</v>
      </c>
      <c r="M5" s="7"/>
      <c r="N5" s="15"/>
      <c r="O5" s="93" t="s">
        <v>402</v>
      </c>
      <c r="P5" s="47">
        <v>0</v>
      </c>
    </row>
    <row r="6" spans="1:23" x14ac:dyDescent="0.25">
      <c r="A6" s="9">
        <v>31</v>
      </c>
      <c r="B6" s="8" t="s">
        <v>34</v>
      </c>
      <c r="C6" s="7" t="s">
        <v>405</v>
      </c>
      <c r="D6" s="13" t="s">
        <v>406</v>
      </c>
      <c r="E6" s="13">
        <v>1</v>
      </c>
      <c r="F6" s="7" t="s">
        <v>407</v>
      </c>
      <c r="G6" s="7">
        <v>89</v>
      </c>
      <c r="H6" s="7" t="s">
        <v>34</v>
      </c>
      <c r="I6" s="7">
        <v>1945</v>
      </c>
      <c r="J6" s="8">
        <v>95</v>
      </c>
      <c r="K6" s="10"/>
      <c r="L6" s="7" t="s">
        <v>358</v>
      </c>
      <c r="M6" s="7"/>
      <c r="N6" s="7"/>
      <c r="O6" s="93" t="s">
        <v>402</v>
      </c>
      <c r="P6" s="47">
        <v>0</v>
      </c>
    </row>
    <row r="7" spans="1:23" x14ac:dyDescent="0.25">
      <c r="A7" s="9">
        <v>39</v>
      </c>
      <c r="B7" s="8" t="s">
        <v>34</v>
      </c>
      <c r="C7" s="7" t="s">
        <v>408</v>
      </c>
      <c r="D7" s="13" t="s">
        <v>409</v>
      </c>
      <c r="E7" s="13">
        <v>1</v>
      </c>
      <c r="F7" s="7" t="s">
        <v>410</v>
      </c>
      <c r="G7" s="7">
        <v>44</v>
      </c>
      <c r="H7" s="7" t="s">
        <v>34</v>
      </c>
      <c r="I7" s="7">
        <v>1912</v>
      </c>
      <c r="J7" s="8">
        <v>209</v>
      </c>
      <c r="K7" s="10"/>
      <c r="L7" s="1" t="s">
        <v>67</v>
      </c>
      <c r="M7" s="7"/>
      <c r="N7" s="49"/>
      <c r="O7" s="93" t="s">
        <v>402</v>
      </c>
      <c r="P7" s="47">
        <v>0</v>
      </c>
    </row>
    <row r="8" spans="1:23" x14ac:dyDescent="0.25">
      <c r="O8" s="50"/>
      <c r="P8" s="46"/>
    </row>
    <row r="9" spans="1:23" x14ac:dyDescent="0.25">
      <c r="O9" s="35" t="s">
        <v>411</v>
      </c>
      <c r="P9" s="46">
        <f>SUM(P10:P11)</f>
        <v>0</v>
      </c>
    </row>
    <row r="10" spans="1:23" x14ac:dyDescent="0.25">
      <c r="O10" t="s">
        <v>349</v>
      </c>
      <c r="P10" s="31">
        <f>SUM(P3:P7)</f>
        <v>0</v>
      </c>
    </row>
    <row r="11" spans="1:23" x14ac:dyDescent="0.25">
      <c r="O11" t="s">
        <v>350</v>
      </c>
      <c r="P11" s="31">
        <v>0</v>
      </c>
    </row>
  </sheetData>
  <autoFilter ref="A2:W2" xr:uid="{48375D25-2E99-48EA-B012-C6CAFA610B6F}"/>
  <mergeCells count="2">
    <mergeCell ref="P1:S1"/>
    <mergeCell ref="T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0A90-23D8-4746-9D5D-AAF5DB63CC05}">
  <dimension ref="A1:G12"/>
  <sheetViews>
    <sheetView tabSelected="1" workbookViewId="0">
      <selection activeCell="L14" sqref="L14"/>
    </sheetView>
  </sheetViews>
  <sheetFormatPr defaultRowHeight="15" x14ac:dyDescent="0.25"/>
  <cols>
    <col min="1" max="1" width="24.140625" customWidth="1"/>
    <col min="2" max="2" width="14" customWidth="1"/>
    <col min="3" max="3" width="16.42578125" customWidth="1"/>
    <col min="4" max="4" width="18.42578125" customWidth="1"/>
  </cols>
  <sheetData>
    <row r="1" spans="1:7" x14ac:dyDescent="0.25">
      <c r="A1" s="112" t="s">
        <v>412</v>
      </c>
      <c r="B1" s="112"/>
      <c r="C1" s="112"/>
      <c r="D1" s="112"/>
    </row>
    <row r="2" spans="1:7" x14ac:dyDescent="0.25">
      <c r="A2" s="112"/>
      <c r="B2" s="112"/>
      <c r="C2" s="112"/>
      <c r="D2" s="112"/>
    </row>
    <row r="3" spans="1:7" x14ac:dyDescent="0.25">
      <c r="A3" s="79" t="s">
        <v>413</v>
      </c>
      <c r="B3" s="79" t="s">
        <v>414</v>
      </c>
      <c r="C3" s="79" t="s">
        <v>415</v>
      </c>
      <c r="D3" s="79" t="s">
        <v>416</v>
      </c>
    </row>
    <row r="4" spans="1:7" x14ac:dyDescent="0.25">
      <c r="A4" s="80" t="s">
        <v>417</v>
      </c>
      <c r="B4" s="94">
        <v>130</v>
      </c>
      <c r="C4" s="95">
        <v>0</v>
      </c>
      <c r="D4" s="81">
        <f>B4*C4</f>
        <v>0</v>
      </c>
    </row>
    <row r="5" spans="1:7" x14ac:dyDescent="0.25">
      <c r="A5" s="80" t="s">
        <v>418</v>
      </c>
      <c r="B5" s="82">
        <v>100</v>
      </c>
      <c r="C5" s="95">
        <v>0</v>
      </c>
      <c r="D5" s="81">
        <f t="shared" ref="D5:D8" si="0">B5*C5</f>
        <v>0</v>
      </c>
    </row>
    <row r="6" spans="1:7" x14ac:dyDescent="0.25">
      <c r="A6" s="80" t="s">
        <v>419</v>
      </c>
      <c r="B6" s="94">
        <v>50</v>
      </c>
      <c r="C6" s="95">
        <v>0</v>
      </c>
      <c r="D6" s="81">
        <f t="shared" si="0"/>
        <v>0</v>
      </c>
    </row>
    <row r="7" spans="1:7" x14ac:dyDescent="0.25">
      <c r="A7" s="80" t="s">
        <v>420</v>
      </c>
      <c r="B7" s="82">
        <v>50</v>
      </c>
      <c r="C7" s="95">
        <v>0</v>
      </c>
      <c r="D7" s="81">
        <f t="shared" si="0"/>
        <v>0</v>
      </c>
    </row>
    <row r="8" spans="1:7" ht="26.25" thickBot="1" x14ac:dyDescent="0.3">
      <c r="A8" s="80" t="s">
        <v>421</v>
      </c>
      <c r="B8" s="82">
        <v>40</v>
      </c>
      <c r="C8" s="95">
        <v>0</v>
      </c>
      <c r="D8" s="81">
        <f t="shared" si="0"/>
        <v>0</v>
      </c>
    </row>
    <row r="9" spans="1:7" ht="15.75" thickBot="1" x14ac:dyDescent="0.3">
      <c r="A9" s="83" t="s">
        <v>416</v>
      </c>
      <c r="B9" s="43"/>
      <c r="C9" s="84"/>
      <c r="D9" s="85">
        <f>SUM(D4:D8)</f>
        <v>0</v>
      </c>
    </row>
    <row r="12" spans="1:7" x14ac:dyDescent="0.25">
      <c r="A12" s="96" t="s">
        <v>422</v>
      </c>
      <c r="B12" s="96"/>
      <c r="C12" s="96"/>
      <c r="D12" s="96"/>
      <c r="E12" s="96"/>
      <c r="F12" s="96"/>
      <c r="G12" s="96"/>
    </row>
  </sheetData>
  <mergeCells count="1">
    <mergeCell ref="A1:D2"/>
  </mergeCells>
  <conditionalFormatting sqref="B4:C4 A4:A9">
    <cfRule type="expression" dxfId="3" priority="23">
      <formula>A4="Onbekend"</formula>
    </cfRule>
    <cfRule type="expression" dxfId="2" priority="24">
      <formula>MOD(ROW(),2)=1</formula>
    </cfRule>
  </conditionalFormatting>
  <conditionalFormatting sqref="B6:C6">
    <cfRule type="expression" dxfId="1" priority="7">
      <formula>B6="Onbekend"</formula>
    </cfRule>
    <cfRule type="expression" dxfId="0" priority="8">
      <formula>MOD(ROW(),2)=1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d5eb60-2eb0-44d2-972f-dc976bdd1793">
      <Terms xmlns="http://schemas.microsoft.com/office/infopath/2007/PartnerControls"/>
    </lcf76f155ced4ddcb4097134ff3c332f>
    <TaxCatchAll xmlns="f6077417-0863-429d-8ea8-c6857a6a6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0132518305046823797BB15FE9680" ma:contentTypeVersion="11" ma:contentTypeDescription="Een nieuw document maken." ma:contentTypeScope="" ma:versionID="39b3f35a2baef0f02bfcaf1ea7bb172f">
  <xsd:schema xmlns:xsd="http://www.w3.org/2001/XMLSchema" xmlns:xs="http://www.w3.org/2001/XMLSchema" xmlns:p="http://schemas.microsoft.com/office/2006/metadata/properties" xmlns:ns2="69d5eb60-2eb0-44d2-972f-dc976bdd1793" xmlns:ns3="f6077417-0863-429d-8ea8-c6857a6a6108" targetNamespace="http://schemas.microsoft.com/office/2006/metadata/properties" ma:root="true" ma:fieldsID="1f980166690f6ce4e20f302f59b72a9c" ns2:_="" ns3:_="">
    <xsd:import namespace="69d5eb60-2eb0-44d2-972f-dc976bdd1793"/>
    <xsd:import namespace="f6077417-0863-429d-8ea8-c6857a6a6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d5eb60-2eb0-44d2-972f-dc976bdd1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26c168a-0513-48d1-989e-3eeea60f77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77417-0863-429d-8ea8-c6857a6a61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9f69ccb-5e2b-4bcc-957d-134328625b08}" ma:internalName="TaxCatchAll" ma:showField="CatchAllData" ma:web="f6077417-0863-429d-8ea8-c6857a6a61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12DD7-4B45-4660-B4D4-01FCF513A8A2}">
  <ds:schemaRefs>
    <ds:schemaRef ds:uri="http://schemas.microsoft.com/office/2006/metadata/properties"/>
    <ds:schemaRef ds:uri="http://schemas.microsoft.com/office/infopath/2007/PartnerControls"/>
    <ds:schemaRef ds:uri="69d5eb60-2eb0-44d2-972f-dc976bdd1793"/>
    <ds:schemaRef ds:uri="f6077417-0863-429d-8ea8-c6857a6a6108"/>
  </ds:schemaRefs>
</ds:datastoreItem>
</file>

<file path=customXml/itemProps2.xml><?xml version="1.0" encoding="utf-8"?>
<ds:datastoreItem xmlns:ds="http://schemas.openxmlformats.org/officeDocument/2006/customXml" ds:itemID="{B575B416-1021-4A14-8610-7027E7BAF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d5eb60-2eb0-44d2-972f-dc976bdd1793"/>
    <ds:schemaRef ds:uri="f6077417-0863-429d-8ea8-c6857a6a6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676E40-0606-4BFD-B345-F83813B39A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Totaal prijzenblad</vt:lpstr>
      <vt:lpstr>Prijzenblad volledige inspectie</vt:lpstr>
      <vt:lpstr>Prijzenblad Risico-inspectie</vt:lpstr>
      <vt:lpstr>Prijzenblad Steekproefinspectie</vt:lpstr>
      <vt:lpstr>Uurtarieven aanv. advies</vt:lpstr>
      <vt:lpstr>'Totaal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Jurgens | Helix Advies</dc:creator>
  <cp:keywords/>
  <dc:description/>
  <cp:lastModifiedBy>Doldersum, Gert</cp:lastModifiedBy>
  <cp:revision/>
  <dcterms:created xsi:type="dcterms:W3CDTF">2025-05-01T11:24:38Z</dcterms:created>
  <dcterms:modified xsi:type="dcterms:W3CDTF">2025-07-03T06:57:35Z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0x010100E4E0132518305046823797BB15FE9680</vt:lpwstr>
  </property>
  <property fmtid="{D5CDD505-2E9C-101B-9397-08002B2CF9AE}" pid="3" name="MediaServiceImageTags">
    <vt:lpwstr/>
  </property>
</Properties>
</file>