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Veiligheidsregio IJsselland/Voertuigen 2025/5. NvI/NvI 3/"/>
    </mc:Choice>
  </mc:AlternateContent>
  <xr:revisionPtr revIDLastSave="341" documentId="8_{EC7F07CA-C61B-4031-9959-F08246D6E028}" xr6:coauthVersionLast="47" xr6:coauthVersionMax="47" xr10:uidLastSave="{40ED4D67-36C0-4E1C-85DE-670B7E15A8B4}"/>
  <bookViews>
    <workbookView xWindow="-120" yWindow="-120" windowWidth="29040" windowHeight="15720" firstSheet="1" activeTab="1" xr2:uid="{00692E86-ECD4-4BBC-8736-C7D5C5EA1B97}"/>
  </bookViews>
  <sheets>
    <sheet name="totaal afname" sheetId="3" state="hidden" r:id="rId1"/>
    <sheet name="Prijsmodel" sheetId="5" r:id="rId2"/>
  </sheets>
  <definedNames>
    <definedName name="_xlnm.Print_Area" localSheetId="1">Prijsmodel!$A$1:$I$39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5" l="1"/>
  <c r="I9" i="5" s="1"/>
  <c r="J9" i="5" s="1"/>
  <c r="G10" i="5"/>
  <c r="I10" i="5" s="1"/>
  <c r="J10" i="5" s="1"/>
  <c r="G11" i="5"/>
  <c r="I11" i="5" s="1"/>
  <c r="J11" i="5" s="1"/>
  <c r="G8" i="5"/>
  <c r="I8" i="5" s="1"/>
  <c r="J8" i="5" s="1"/>
  <c r="I21" i="5"/>
  <c r="J21" i="5" s="1"/>
  <c r="I20" i="5"/>
  <c r="J20" i="5" s="1"/>
  <c r="L20" i="5" s="1"/>
  <c r="L9" i="5" l="1"/>
  <c r="M9" i="5" s="1"/>
  <c r="L11" i="5"/>
  <c r="M11" i="5" s="1"/>
  <c r="L10" i="5"/>
  <c r="M10" i="5" s="1"/>
  <c r="L8" i="5"/>
  <c r="M8" i="5" s="1"/>
  <c r="L21" i="5"/>
  <c r="F9" i="3"/>
  <c r="E9" i="3"/>
  <c r="D9" i="3"/>
  <c r="C9" i="3"/>
  <c r="B9" i="3"/>
  <c r="D11" i="3" s="1"/>
  <c r="L17" i="5" l="1"/>
  <c r="L28" i="5" s="1"/>
</calcChain>
</file>

<file path=xl/sharedStrings.xml><?xml version="1.0" encoding="utf-8"?>
<sst xmlns="http://schemas.openxmlformats.org/spreadsheetml/2006/main" count="56" uniqueCount="48">
  <si>
    <t>Jaar</t>
  </si>
  <si>
    <t>VW Polo</t>
  </si>
  <si>
    <t>VW T Roc</t>
  </si>
  <si>
    <t>MB Citan</t>
  </si>
  <si>
    <t>MB Vito Bestel</t>
  </si>
  <si>
    <t>MB Vito Tourer</t>
  </si>
  <si>
    <t>Aantal totaal</t>
  </si>
  <si>
    <t>Bijlage 4 Prijzenblad</t>
  </si>
  <si>
    <t>Naam inschrijver: …………………………….</t>
  </si>
  <si>
    <t>Velden in te vullen door inschrijver</t>
  </si>
  <si>
    <t>Aanschafprijs voertuig onder de voorwaarden zoals in de aanbestedingsdocumenten omschreven, aangevuld met eventueel door inschrijver(s) aan te leveren aanvullingen/documentatie en inclusief alle opties en documentatie. Prijs is INCL BTW en BPM en exclusief eventuele (overheids)subsidies.</t>
  </si>
  <si>
    <t>Personenwagen inclusief alle accessoires en opties voortkomend uit de eisen en de kwalitatieve gunningscriteria</t>
  </si>
  <si>
    <r>
      <t xml:space="preserve">Brutoprijs per stuk **
</t>
    </r>
    <r>
      <rPr>
        <b/>
        <sz val="10"/>
        <color rgb="FFFF0000"/>
        <rFont val="Verdana"/>
        <family val="2"/>
      </rPr>
      <t>EXCl.</t>
    </r>
    <r>
      <rPr>
        <b/>
        <sz val="10"/>
        <color indexed="9"/>
        <rFont val="Verdana"/>
        <family val="2"/>
      </rPr>
      <t xml:space="preserve"> BTW en BPM</t>
    </r>
  </si>
  <si>
    <t>Vaste korting ***</t>
  </si>
  <si>
    <r>
      <t xml:space="preserve">Nettoprijs
</t>
    </r>
    <r>
      <rPr>
        <b/>
        <sz val="10"/>
        <color rgb="FFFF0000"/>
        <rFont val="Verdana"/>
        <family val="2"/>
      </rPr>
      <t>EXCl.</t>
    </r>
    <r>
      <rPr>
        <b/>
        <sz val="10"/>
        <color indexed="9"/>
        <rFont val="Verdana"/>
        <family val="2"/>
      </rPr>
      <t xml:space="preserve"> BTW en BPM</t>
    </r>
  </si>
  <si>
    <t>Aantal *</t>
  </si>
  <si>
    <r>
      <t xml:space="preserve">Nettoprijs totaal
</t>
    </r>
    <r>
      <rPr>
        <b/>
        <sz val="10"/>
        <color rgb="FFFF0000"/>
        <rFont val="Verdana"/>
        <family val="2"/>
      </rPr>
      <t>EXCL.</t>
    </r>
    <r>
      <rPr>
        <b/>
        <sz val="10"/>
        <color indexed="9"/>
        <rFont val="Verdana"/>
        <family val="2"/>
      </rPr>
      <t xml:space="preserve"> BTW en BPM</t>
    </r>
  </si>
  <si>
    <t>BTW</t>
  </si>
  <si>
    <t>BPM</t>
  </si>
  <si>
    <r>
      <t xml:space="preserve">Nettoprijs totaal
</t>
    </r>
    <r>
      <rPr>
        <b/>
        <sz val="10"/>
        <color theme="0"/>
        <rFont val="Verdana"/>
        <family val="2"/>
      </rPr>
      <t>INCL.</t>
    </r>
    <r>
      <rPr>
        <b/>
        <sz val="10"/>
        <color indexed="9"/>
        <rFont val="Verdana"/>
        <family val="2"/>
      </rPr>
      <t xml:space="preserve"> BTW en BPM</t>
    </r>
  </si>
  <si>
    <r>
      <t xml:space="preserve">Nettoprijs per stuk
</t>
    </r>
    <r>
      <rPr>
        <b/>
        <sz val="10"/>
        <color theme="0"/>
        <rFont val="Verdana"/>
        <family val="2"/>
      </rPr>
      <t>INCL.</t>
    </r>
    <r>
      <rPr>
        <b/>
        <sz val="10"/>
        <color indexed="9"/>
        <rFont val="Verdana"/>
        <family val="2"/>
      </rPr>
      <t xml:space="preserve"> BTW en BPM</t>
    </r>
  </si>
  <si>
    <t>Aandrijving</t>
  </si>
  <si>
    <t>Kleur</t>
  </si>
  <si>
    <t>Verwachte levering</t>
  </si>
  <si>
    <t>Maximaal € 45.000</t>
  </si>
  <si>
    <t>Elektrisch</t>
  </si>
  <si>
    <t>Rood (RAL 3000 incl. striping, optische en geluidssignalen )</t>
  </si>
  <si>
    <t>Vanaf Q1-2026</t>
  </si>
  <si>
    <t>VW ID3 of vergelijkbaar</t>
  </si>
  <si>
    <t>Zwart metallic incl. logo</t>
  </si>
  <si>
    <t>nog te bepalen</t>
  </si>
  <si>
    <t>Groen (RAL 1604055 incl. striping, optische en geluidssignalen )</t>
  </si>
  <si>
    <t>2026 - 2027</t>
  </si>
  <si>
    <t>2027 - 2028</t>
  </si>
  <si>
    <t>Totaal</t>
  </si>
  <si>
    <t>Reparatie/onderhoudscontract</t>
  </si>
  <si>
    <t>Inschrijver biedt een integraal gesloten reparatie- en onderhoudscontract voor de elektrische aandrijflijn aan waarbij alle voorkomende reparatie- en onderhoudswerkzaamheden aan de elektrische aandrijflijn zijn inbegrepen. Het RO-contract dient gebaseerd te zijn op een looptijd van 7 jaar. Integraal wil zeggen één contract voor het complete voertuig. Prijs opgeven voor de gehele looptijd**.</t>
  </si>
  <si>
    <r>
      <t xml:space="preserve">Tarief complete </t>
    </r>
    <r>
      <rPr>
        <b/>
        <sz val="10"/>
        <rFont val="Verdana"/>
        <family val="2"/>
      </rPr>
      <t>elektrische</t>
    </r>
    <r>
      <rPr>
        <sz val="10"/>
        <rFont val="Verdana"/>
        <family val="2"/>
      </rPr>
      <t xml:space="preserve"> aandrijflijn</t>
    </r>
  </si>
  <si>
    <r>
      <t xml:space="preserve">Tarief complete </t>
    </r>
    <r>
      <rPr>
        <b/>
        <sz val="10"/>
        <rFont val="Verdana"/>
        <family val="2"/>
      </rPr>
      <t>full-hybride</t>
    </r>
    <r>
      <rPr>
        <sz val="10"/>
        <rFont val="Verdana"/>
        <family val="2"/>
      </rPr>
      <t xml:space="preserve"> aandrijflijn</t>
    </r>
  </si>
  <si>
    <t>Overige kosten (in te vullen door Inschrijver)</t>
  </si>
  <si>
    <t>Totaalbedrag voor gunning (INCL. BTW en BPM)</t>
  </si>
  <si>
    <t>*   De genoemde aantallen zijn de te verwachten af te nemen voertuigen. Aan deze aantallen kunnen echter geen rechten aan worden ontleend.
** De prijzen zoals ingevuld op het prijsinvulformulier zijn inclusief alle kosten voortkomend uit het programma van eisen en de kwalitatieve gunningscriteria.
*** Indien geen korting wordt toegepast dient u nettobedragen per voertuig in te vullen op het prijzenblad. Bij korting mag dan 0% worden ingevuld.</t>
  </si>
  <si>
    <t>Rechtsgeldige ondertekening</t>
  </si>
  <si>
    <t>Datum</t>
  </si>
  <si>
    <t>Handtekening</t>
  </si>
  <si>
    <t>Naam</t>
  </si>
  <si>
    <t>Functie</t>
  </si>
  <si>
    <t>Dealer accessoires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</si>
</sst>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9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5" applyFont="1" applyAlignment="1">
      <alignment vertical="center" wrapText="1"/>
    </xf>
    <xf numFmtId="0" fontId="5" fillId="0" borderId="0" xfId="5" applyFont="1" applyAlignment="1">
      <alignment vertical="center" wrapText="1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6" fillId="3" borderId="12" xfId="3" applyFont="1" applyFill="1" applyBorder="1" applyAlignment="1">
      <alignment vertical="center" wrapText="1"/>
    </xf>
    <xf numFmtId="0" fontId="6" fillId="3" borderId="13" xfId="3" applyFont="1" applyFill="1" applyBorder="1" applyAlignment="1">
      <alignment vertical="center" wrapText="1"/>
    </xf>
    <xf numFmtId="0" fontId="5" fillId="0" borderId="0" xfId="4" applyFont="1"/>
    <xf numFmtId="1" fontId="4" fillId="0" borderId="1" xfId="3" applyNumberFormat="1" applyFont="1" applyBorder="1" applyAlignment="1">
      <alignment horizontal="center" vertical="center" wrapText="1"/>
    </xf>
    <xf numFmtId="0" fontId="6" fillId="3" borderId="1" xfId="3" applyFont="1" applyFill="1" applyBorder="1" applyAlignment="1">
      <alignment vertical="center" wrapText="1"/>
    </xf>
    <xf numFmtId="0" fontId="4" fillId="0" borderId="1" xfId="3" applyFont="1" applyBorder="1" applyAlignment="1">
      <alignment horizontal="left" vertical="center" wrapText="1"/>
    </xf>
    <xf numFmtId="44" fontId="4" fillId="0" borderId="1" xfId="3" applyNumberFormat="1" applyFont="1" applyBorder="1" applyAlignment="1" applyProtection="1">
      <alignment vertical="center" wrapText="1"/>
      <protection locked="0"/>
    </xf>
    <xf numFmtId="0" fontId="6" fillId="3" borderId="1" xfId="3" applyFont="1" applyFill="1" applyBorder="1" applyAlignment="1">
      <alignment horizontal="center" vertical="center" wrapText="1"/>
    </xf>
    <xf numFmtId="0" fontId="4" fillId="0" borderId="11" xfId="5" applyFont="1" applyBorder="1" applyAlignment="1">
      <alignment horizontal="center" vertical="center" wrapText="1"/>
    </xf>
    <xf numFmtId="44" fontId="6" fillId="3" borderId="1" xfId="1" applyFont="1" applyFill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6" fillId="3" borderId="1" xfId="3" applyNumberFormat="1" applyFont="1" applyFill="1" applyBorder="1" applyAlignment="1">
      <alignment horizontal="center" vertical="center" wrapText="1"/>
    </xf>
    <xf numFmtId="44" fontId="4" fillId="5" borderId="1" xfId="3" applyNumberFormat="1" applyFont="1" applyFill="1" applyBorder="1" applyAlignment="1" applyProtection="1">
      <alignment vertical="center" wrapText="1"/>
      <protection locked="0"/>
    </xf>
    <xf numFmtId="44" fontId="4" fillId="5" borderId="1" xfId="1" applyFont="1" applyFill="1" applyBorder="1" applyAlignment="1">
      <alignment horizontal="center" vertical="center" wrapText="1"/>
    </xf>
    <xf numFmtId="9" fontId="6" fillId="3" borderId="1" xfId="3" applyNumberFormat="1" applyFont="1" applyFill="1" applyBorder="1" applyAlignment="1">
      <alignment horizontal="center" vertical="center" wrapText="1"/>
    </xf>
    <xf numFmtId="44" fontId="4" fillId="0" borderId="1" xfId="5" applyNumberFormat="1" applyFont="1" applyBorder="1" applyAlignment="1">
      <alignment vertical="center" wrapText="1"/>
    </xf>
    <xf numFmtId="0" fontId="6" fillId="3" borderId="7" xfId="3" applyFont="1" applyFill="1" applyBorder="1" applyAlignment="1">
      <alignment vertical="center" wrapText="1"/>
    </xf>
    <xf numFmtId="0" fontId="6" fillId="3" borderId="8" xfId="3" applyFont="1" applyFill="1" applyBorder="1" applyAlignment="1">
      <alignment vertical="center" wrapText="1"/>
    </xf>
    <xf numFmtId="0" fontId="6" fillId="3" borderId="9" xfId="3" applyFont="1" applyFill="1" applyBorder="1" applyAlignment="1">
      <alignment vertical="center" wrapText="1"/>
    </xf>
    <xf numFmtId="164" fontId="4" fillId="0" borderId="0" xfId="3" applyNumberFormat="1" applyFont="1" applyAlignment="1" applyProtection="1">
      <alignment vertical="center" wrapText="1"/>
      <protection locked="0"/>
    </xf>
    <xf numFmtId="1" fontId="4" fillId="0" borderId="0" xfId="3" applyNumberFormat="1" applyFont="1" applyAlignment="1">
      <alignment horizontal="center" vertical="center" wrapText="1"/>
    </xf>
    <xf numFmtId="0" fontId="6" fillId="3" borderId="3" xfId="3" applyFont="1" applyFill="1" applyBorder="1" applyAlignment="1">
      <alignment vertical="center" wrapText="1"/>
    </xf>
    <xf numFmtId="0" fontId="6" fillId="3" borderId="4" xfId="3" applyFont="1" applyFill="1" applyBorder="1" applyAlignment="1">
      <alignment vertical="center" wrapText="1"/>
    </xf>
    <xf numFmtId="44" fontId="4" fillId="2" borderId="1" xfId="3" applyNumberFormat="1" applyFont="1" applyFill="1" applyBorder="1" applyAlignment="1" applyProtection="1">
      <alignment vertical="center" wrapText="1"/>
      <protection locked="0" hidden="1"/>
    </xf>
    <xf numFmtId="9" fontId="4" fillId="2" borderId="1" xfId="2" applyFont="1" applyFill="1" applyBorder="1" applyAlignment="1" applyProtection="1">
      <alignment vertical="center" wrapText="1"/>
      <protection locked="0" hidden="1"/>
    </xf>
    <xf numFmtId="164" fontId="4" fillId="2" borderId="1" xfId="3" applyNumberFormat="1" applyFont="1" applyFill="1" applyBorder="1" applyAlignment="1" applyProtection="1">
      <alignment vertical="center" wrapText="1"/>
      <protection locked="0" hidden="1"/>
    </xf>
    <xf numFmtId="44" fontId="4" fillId="2" borderId="11" xfId="3" applyNumberFormat="1" applyFont="1" applyFill="1" applyBorder="1" applyAlignment="1" applyProtection="1">
      <alignment vertical="center" wrapText="1"/>
      <protection locked="0" hidden="1"/>
    </xf>
    <xf numFmtId="164" fontId="4" fillId="2" borderId="2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3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>
      <alignment horizontal="center"/>
    </xf>
    <xf numFmtId="44" fontId="4" fillId="2" borderId="1" xfId="3" applyNumberFormat="1" applyFont="1" applyFill="1" applyBorder="1" applyAlignment="1" applyProtection="1">
      <alignment horizontal="left" vertical="center" wrapText="1"/>
      <protection locked="0" hidden="1"/>
    </xf>
    <xf numFmtId="0" fontId="8" fillId="2" borderId="7" xfId="3" applyFont="1" applyFill="1" applyBorder="1" applyAlignment="1" applyProtection="1">
      <alignment horizontal="left" vertical="center" wrapText="1"/>
      <protection locked="0" hidden="1"/>
    </xf>
    <xf numFmtId="0" fontId="8" fillId="2" borderId="8" xfId="3" applyFont="1" applyFill="1" applyBorder="1" applyAlignment="1" applyProtection="1">
      <alignment horizontal="left" vertical="center" wrapText="1"/>
      <protection locked="0" hidden="1"/>
    </xf>
    <xf numFmtId="0" fontId="8" fillId="2" borderId="9" xfId="3" applyFont="1" applyFill="1" applyBorder="1" applyAlignment="1" applyProtection="1">
      <alignment horizontal="left" vertical="center" wrapText="1"/>
      <protection locked="0" hidden="1"/>
    </xf>
    <xf numFmtId="0" fontId="5" fillId="2" borderId="1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6" fillId="3" borderId="2" xfId="3" applyFont="1" applyFill="1" applyBorder="1" applyAlignment="1">
      <alignment horizontal="left" vertical="center" wrapText="1"/>
    </xf>
    <xf numFmtId="0" fontId="6" fillId="3" borderId="3" xfId="3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4" fillId="0" borderId="11" xfId="4" applyFont="1" applyBorder="1" applyAlignment="1">
      <alignment horizontal="left" vertical="top" wrapText="1"/>
    </xf>
    <xf numFmtId="0" fontId="4" fillId="0" borderId="14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 wrapText="1"/>
    </xf>
    <xf numFmtId="0" fontId="6" fillId="3" borderId="15" xfId="3" applyFont="1" applyFill="1" applyBorder="1" applyAlignment="1">
      <alignment horizontal="center" vertical="center" wrapText="1"/>
    </xf>
    <xf numFmtId="0" fontId="6" fillId="3" borderId="16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 wrapText="1"/>
    </xf>
    <xf numFmtId="44" fontId="4" fillId="6" borderId="5" xfId="3" applyNumberFormat="1" applyFont="1" applyFill="1" applyBorder="1" applyAlignment="1" applyProtection="1">
      <alignment horizontal="center" vertical="center" wrapText="1"/>
      <protection locked="0"/>
    </xf>
    <xf numFmtId="44" fontId="4" fillId="6" borderId="0" xfId="3" applyNumberFormat="1" applyFont="1" applyFill="1" applyAlignment="1" applyProtection="1">
      <alignment horizontal="center" vertical="center" wrapText="1"/>
      <protection locked="0"/>
    </xf>
    <xf numFmtId="44" fontId="4" fillId="6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3" borderId="7" xfId="3" applyFont="1" applyFill="1" applyBorder="1" applyAlignment="1">
      <alignment horizontal="right" vertical="center" wrapText="1"/>
    </xf>
    <xf numFmtId="0" fontId="7" fillId="3" borderId="8" xfId="3" applyFont="1" applyFill="1" applyBorder="1" applyAlignment="1">
      <alignment horizontal="right" vertical="center" wrapText="1"/>
    </xf>
    <xf numFmtId="0" fontId="7" fillId="3" borderId="9" xfId="3" applyFont="1" applyFill="1" applyBorder="1" applyAlignment="1">
      <alignment horizontal="right" vertical="center" wrapText="1"/>
    </xf>
    <xf numFmtId="164" fontId="4" fillId="0" borderId="2" xfId="3" applyNumberFormat="1" applyFont="1" applyBorder="1" applyAlignment="1" applyProtection="1">
      <alignment horizontal="center" vertical="center" wrapText="1"/>
      <protection locked="0"/>
    </xf>
    <xf numFmtId="164" fontId="4" fillId="0" borderId="4" xfId="3" applyNumberFormat="1" applyFont="1" applyBorder="1" applyAlignment="1" applyProtection="1">
      <alignment horizontal="center" vertical="center" wrapText="1"/>
      <protection locked="0"/>
    </xf>
    <xf numFmtId="164" fontId="4" fillId="0" borderId="15" xfId="3" applyNumberFormat="1" applyFont="1" applyBorder="1" applyAlignment="1" applyProtection="1">
      <alignment horizontal="center" vertical="center" wrapText="1"/>
      <protection locked="0"/>
    </xf>
    <xf numFmtId="164" fontId="4" fillId="0" borderId="17" xfId="3" applyNumberFormat="1" applyFont="1" applyBorder="1" applyAlignment="1" applyProtection="1">
      <alignment horizontal="center" vertical="center" wrapText="1"/>
      <protection locked="0"/>
    </xf>
    <xf numFmtId="0" fontId="6" fillId="3" borderId="8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7" fillId="4" borderId="0" xfId="4" applyFont="1" applyFill="1" applyAlignment="1">
      <alignment horizontal="center" vertical="center" wrapText="1"/>
    </xf>
    <xf numFmtId="0" fontId="6" fillId="3" borderId="18" xfId="3" applyFont="1" applyFill="1" applyBorder="1" applyAlignment="1">
      <alignment horizontal="left" vertical="center" wrapText="1"/>
    </xf>
    <xf numFmtId="0" fontId="6" fillId="3" borderId="0" xfId="3" applyFont="1" applyFill="1" applyAlignment="1">
      <alignment horizontal="left" vertical="center" wrapText="1"/>
    </xf>
    <xf numFmtId="14" fontId="4" fillId="2" borderId="1" xfId="3" applyNumberFormat="1" applyFont="1" applyFill="1" applyBorder="1" applyAlignment="1" applyProtection="1">
      <alignment horizontal="left" vertical="center" wrapText="1"/>
      <protection locked="0" hidden="1"/>
    </xf>
    <xf numFmtId="164" fontId="4" fillId="2" borderId="15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16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17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7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8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9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2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3" xfId="3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left" vertical="center" wrapText="1"/>
    </xf>
    <xf numFmtId="44" fontId="4" fillId="0" borderId="3" xfId="3" applyNumberFormat="1" applyFont="1" applyBorder="1" applyAlignment="1" applyProtection="1">
      <alignment vertical="center" wrapText="1"/>
      <protection locked="0"/>
    </xf>
    <xf numFmtId="1" fontId="4" fillId="0" borderId="3" xfId="3" applyNumberFormat="1" applyFont="1" applyBorder="1" applyAlignment="1">
      <alignment horizontal="center" vertical="center" wrapText="1"/>
    </xf>
    <xf numFmtId="0" fontId="6" fillId="3" borderId="7" xfId="3" applyFont="1" applyFill="1" applyBorder="1" applyAlignment="1">
      <alignment horizontal="left" vertical="center" wrapText="1"/>
    </xf>
    <xf numFmtId="0" fontId="6" fillId="3" borderId="8" xfId="3" applyFont="1" applyFill="1" applyBorder="1" applyAlignment="1">
      <alignment horizontal="left" vertical="center" wrapText="1"/>
    </xf>
  </cellXfs>
  <cellStyles count="7">
    <cellStyle name="Procent" xfId="2" builtinId="5"/>
    <cellStyle name="Standaard" xfId="0" builtinId="0"/>
    <cellStyle name="Standaard 10" xfId="4" xr:uid="{2EF599AF-7234-457D-BF3C-6395B70EC393}"/>
    <cellStyle name="Standaard 11" xfId="5" xr:uid="{F7A146AD-D092-4A9C-922C-16567496F890}"/>
    <cellStyle name="Standaard 2" xfId="3" xr:uid="{2C617248-0C9B-404A-AC0F-FEE779184CA9}"/>
    <cellStyle name="Valuta" xfId="1" builtinId="4"/>
    <cellStyle name="Valuta 2" xfId="6" xr:uid="{E365C480-A8B4-4470-B006-762F1A9F9E49}"/>
  </cellStyles>
  <dxfs count="0"/>
  <tableStyles count="0" defaultTableStyle="TableStyleMedium2" defaultPivotStyle="PivotStyleLight16"/>
  <colors>
    <mruColors>
      <color rgb="FFEA9922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781049</xdr:colOff>
      <xdr:row>0</xdr:row>
      <xdr:rowOff>57150</xdr:rowOff>
    </xdr:from>
    <xdr:to>
      <xdr:col>12</xdr:col>
      <xdr:colOff>693419</xdr:colOff>
      <xdr:row>1</xdr:row>
      <xdr:rowOff>12304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3663948-CA51-8F9C-0A99-776FDCF21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2374" y="57150"/>
          <a:ext cx="3198495" cy="717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D3ED-ABDF-4259-940D-E15FD96141AA}">
  <dimension ref="A1:F11"/>
  <sheetViews>
    <sheetView workbookViewId="0">
      <selection activeCell="F2" sqref="F2"/>
    </sheetView>
  </sheetViews>
  <sheetFormatPr defaultRowHeight="15" x14ac:dyDescent="0.25"/>
  <cols>
    <col min="1" max="1" width="9.140625" style="3"/>
    <col min="2" max="6" width="15.7109375" style="3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>
        <v>2022</v>
      </c>
      <c r="B2" s="1">
        <v>8</v>
      </c>
      <c r="C2" s="1">
        <v>1</v>
      </c>
      <c r="D2" s="1"/>
      <c r="E2" s="1">
        <v>5</v>
      </c>
      <c r="F2" s="1">
        <v>22</v>
      </c>
    </row>
    <row r="3" spans="1:6" x14ac:dyDescent="0.25">
      <c r="A3" s="1">
        <v>2023</v>
      </c>
      <c r="B3" s="1">
        <v>8</v>
      </c>
      <c r="C3" s="1">
        <v>7</v>
      </c>
      <c r="D3" s="1"/>
      <c r="E3" s="1"/>
      <c r="F3" s="1">
        <v>3</v>
      </c>
    </row>
    <row r="4" spans="1:6" x14ac:dyDescent="0.25">
      <c r="A4" s="1">
        <v>2024</v>
      </c>
      <c r="B4" s="1">
        <v>4</v>
      </c>
      <c r="C4" s="1">
        <v>3</v>
      </c>
      <c r="D4" s="1"/>
      <c r="E4" s="1">
        <v>1</v>
      </c>
      <c r="F4" s="1"/>
    </row>
    <row r="5" spans="1:6" x14ac:dyDescent="0.25">
      <c r="A5" s="1">
        <v>2025</v>
      </c>
      <c r="B5" s="1">
        <v>1</v>
      </c>
      <c r="C5" s="1">
        <v>1</v>
      </c>
      <c r="D5" s="1">
        <v>2</v>
      </c>
      <c r="E5" s="1"/>
      <c r="F5" s="1">
        <v>6</v>
      </c>
    </row>
    <row r="6" spans="1:6" x14ac:dyDescent="0.25">
      <c r="A6" s="1">
        <v>2026</v>
      </c>
      <c r="B6" s="1">
        <v>8</v>
      </c>
      <c r="C6" s="1">
        <v>4</v>
      </c>
      <c r="D6" s="1">
        <v>1</v>
      </c>
      <c r="E6" s="1"/>
      <c r="F6" s="1">
        <v>4</v>
      </c>
    </row>
    <row r="7" spans="1:6" x14ac:dyDescent="0.25">
      <c r="A7" s="1">
        <v>2027</v>
      </c>
      <c r="B7" s="1">
        <v>9</v>
      </c>
      <c r="C7" s="1">
        <v>1</v>
      </c>
      <c r="D7" s="1">
        <v>1</v>
      </c>
      <c r="E7" s="1"/>
      <c r="F7" s="1"/>
    </row>
    <row r="8" spans="1:6" x14ac:dyDescent="0.25">
      <c r="A8" s="1">
        <v>2028</v>
      </c>
      <c r="B8" s="1">
        <v>8</v>
      </c>
      <c r="C8" s="1">
        <v>7</v>
      </c>
      <c r="D8" s="1"/>
      <c r="E8" s="1"/>
      <c r="F8" s="1">
        <v>1</v>
      </c>
    </row>
    <row r="9" spans="1:6" x14ac:dyDescent="0.25">
      <c r="A9" s="1"/>
      <c r="B9" s="2">
        <f>SUM(B2:B8)</f>
        <v>46</v>
      </c>
      <c r="C9" s="2">
        <f t="shared" ref="C9:F9" si="0">SUM(C2:C8)</f>
        <v>24</v>
      </c>
      <c r="D9" s="2">
        <f t="shared" si="0"/>
        <v>4</v>
      </c>
      <c r="E9" s="2">
        <f t="shared" si="0"/>
        <v>6</v>
      </c>
      <c r="F9" s="2">
        <f t="shared" si="0"/>
        <v>36</v>
      </c>
    </row>
    <row r="11" spans="1:6" x14ac:dyDescent="0.25">
      <c r="B11" s="39" t="s">
        <v>6</v>
      </c>
      <c r="C11" s="39"/>
      <c r="D11" s="2">
        <f>B9+C9+D9+E9+F9</f>
        <v>116</v>
      </c>
    </row>
  </sheetData>
  <mergeCells count="1"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E28C3-2746-40E7-AEAB-392B99290D11}">
  <sheetPr>
    <pageSetUpPr fitToPage="1"/>
  </sheetPr>
  <dimension ref="A1:M38"/>
  <sheetViews>
    <sheetView showGridLines="0" tabSelected="1" zoomScaleNormal="100" zoomScaleSheetLayoutView="85" workbookViewId="0">
      <selection sqref="A1:F1"/>
    </sheetView>
  </sheetViews>
  <sheetFormatPr defaultColWidth="9.140625" defaultRowHeight="12.75" x14ac:dyDescent="0.25"/>
  <cols>
    <col min="1" max="1" width="17.42578125" style="4" customWidth="1"/>
    <col min="2" max="2" width="30.5703125" style="4" customWidth="1"/>
    <col min="3" max="3" width="19.7109375" style="4" customWidth="1"/>
    <col min="4" max="4" width="15.28515625" style="6" customWidth="1"/>
    <col min="5" max="5" width="17.7109375" style="4" customWidth="1"/>
    <col min="6" max="6" width="13" style="4" customWidth="1"/>
    <col min="7" max="7" width="17.7109375" style="4" customWidth="1"/>
    <col min="8" max="8" width="9.85546875" style="4" bestFit="1" customWidth="1"/>
    <col min="9" max="9" width="17.7109375" style="4" customWidth="1"/>
    <col min="10" max="10" width="14.28515625" style="4" customWidth="1"/>
    <col min="11" max="11" width="14.7109375" style="4" customWidth="1"/>
    <col min="12" max="12" width="20.28515625" style="4" customWidth="1"/>
    <col min="13" max="13" width="18.140625" style="4" customWidth="1"/>
    <col min="14" max="16384" width="9.140625" style="4"/>
  </cols>
  <sheetData>
    <row r="1" spans="1:13" ht="60" customHeight="1" x14ac:dyDescent="0.25">
      <c r="A1" s="60" t="s">
        <v>7</v>
      </c>
      <c r="B1" s="60"/>
      <c r="C1" s="60"/>
      <c r="D1" s="60"/>
      <c r="E1" s="60"/>
      <c r="F1" s="60"/>
    </row>
    <row r="3" spans="1:13" ht="24.95" customHeight="1" x14ac:dyDescent="0.2">
      <c r="A3" s="41" t="s">
        <v>8</v>
      </c>
      <c r="B3" s="42"/>
      <c r="C3" s="42"/>
      <c r="D3" s="43"/>
      <c r="E3" s="44" t="s">
        <v>9</v>
      </c>
      <c r="F3" s="44"/>
      <c r="K3" s="10"/>
    </row>
    <row r="4" spans="1:13" s="18" customFormat="1" ht="62.25" customHeight="1" x14ac:dyDescent="0.25">
      <c r="A4" s="56" t="s">
        <v>10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28.5" customHeight="1" x14ac:dyDescent="0.2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51" customHeight="1" x14ac:dyDescent="0.25">
      <c r="A6" s="53"/>
      <c r="B6" s="54"/>
      <c r="C6" s="54"/>
      <c r="D6" s="55"/>
      <c r="E6" s="15" t="s">
        <v>12</v>
      </c>
      <c r="F6" s="15" t="s">
        <v>13</v>
      </c>
      <c r="G6" s="15" t="s">
        <v>14</v>
      </c>
      <c r="H6" s="15" t="s">
        <v>15</v>
      </c>
      <c r="I6" s="15" t="s">
        <v>16</v>
      </c>
      <c r="J6" s="15" t="s">
        <v>17</v>
      </c>
      <c r="K6" s="15" t="s">
        <v>18</v>
      </c>
      <c r="L6" s="15" t="s">
        <v>19</v>
      </c>
      <c r="M6" s="15" t="s">
        <v>20</v>
      </c>
    </row>
    <row r="7" spans="1:13" s="5" customFormat="1" ht="25.5" x14ac:dyDescent="0.25">
      <c r="A7" s="12" t="s">
        <v>21</v>
      </c>
      <c r="B7" s="12" t="s">
        <v>22</v>
      </c>
      <c r="C7" s="12" t="s">
        <v>23</v>
      </c>
      <c r="D7" s="12"/>
      <c r="E7" s="15"/>
      <c r="F7" s="15"/>
      <c r="G7" s="15"/>
      <c r="H7" s="15"/>
      <c r="I7" s="15"/>
      <c r="J7" s="23">
        <v>0.21</v>
      </c>
      <c r="K7" s="15"/>
      <c r="L7" s="15"/>
      <c r="M7" s="23" t="s">
        <v>24</v>
      </c>
    </row>
    <row r="8" spans="1:13" ht="29.45" customHeight="1" x14ac:dyDescent="0.25">
      <c r="A8" s="13" t="s">
        <v>25</v>
      </c>
      <c r="B8" s="13" t="s">
        <v>26</v>
      </c>
      <c r="C8" s="13" t="s">
        <v>27</v>
      </c>
      <c r="D8" s="50" t="s">
        <v>28</v>
      </c>
      <c r="E8" s="32">
        <v>0</v>
      </c>
      <c r="F8" s="33">
        <v>0</v>
      </c>
      <c r="G8" s="19">
        <f>E8-(E8*F8)</f>
        <v>0</v>
      </c>
      <c r="H8" s="11">
        <v>5</v>
      </c>
      <c r="I8" s="19">
        <f>G8*H8</f>
        <v>0</v>
      </c>
      <c r="J8" s="14">
        <f>I8*$J$7</f>
        <v>0</v>
      </c>
      <c r="K8" s="32">
        <v>0</v>
      </c>
      <c r="L8" s="19">
        <f>SUM(I8:K8)</f>
        <v>0</v>
      </c>
      <c r="M8" s="24">
        <f>L8/H8</f>
        <v>0</v>
      </c>
    </row>
    <row r="9" spans="1:13" ht="20.100000000000001" customHeight="1" x14ac:dyDescent="0.25">
      <c r="A9" s="86" t="s">
        <v>47</v>
      </c>
      <c r="B9" s="87"/>
      <c r="C9" s="88"/>
      <c r="D9" s="51"/>
      <c r="E9" s="32">
        <v>0</v>
      </c>
      <c r="F9" s="33">
        <v>0</v>
      </c>
      <c r="G9" s="19">
        <f t="shared" ref="G9:G15" si="0">E9-(E9*F9)</f>
        <v>0</v>
      </c>
      <c r="H9" s="11">
        <v>5</v>
      </c>
      <c r="I9" s="19">
        <f t="shared" ref="I9:I11" si="1">G9*H9</f>
        <v>0</v>
      </c>
      <c r="J9" s="14">
        <f t="shared" ref="J9:J11" si="2">I9*$J$7</f>
        <v>0</v>
      </c>
      <c r="K9" s="32">
        <v>0</v>
      </c>
      <c r="L9" s="19">
        <f t="shared" ref="L9:L11" si="3">SUM(I9:K9)</f>
        <v>0</v>
      </c>
      <c r="M9" s="24">
        <f t="shared" ref="M9:M11" si="4">L9/H9</f>
        <v>0</v>
      </c>
    </row>
    <row r="10" spans="1:13" ht="28.5" customHeight="1" x14ac:dyDescent="0.25">
      <c r="A10" s="13" t="s">
        <v>25</v>
      </c>
      <c r="B10" s="13" t="s">
        <v>29</v>
      </c>
      <c r="C10" s="13" t="s">
        <v>27</v>
      </c>
      <c r="D10" s="51"/>
      <c r="E10" s="32">
        <v>0</v>
      </c>
      <c r="F10" s="33">
        <v>0</v>
      </c>
      <c r="G10" s="19">
        <f t="shared" si="0"/>
        <v>0</v>
      </c>
      <c r="H10" s="11">
        <v>4</v>
      </c>
      <c r="I10" s="19">
        <f t="shared" si="1"/>
        <v>0</v>
      </c>
      <c r="J10" s="14">
        <f t="shared" si="2"/>
        <v>0</v>
      </c>
      <c r="K10" s="32">
        <v>0</v>
      </c>
      <c r="L10" s="19">
        <f t="shared" si="3"/>
        <v>0</v>
      </c>
      <c r="M10" s="24">
        <f t="shared" si="4"/>
        <v>0</v>
      </c>
    </row>
    <row r="11" spans="1:13" ht="20.100000000000001" customHeight="1" x14ac:dyDescent="0.25">
      <c r="A11" s="86" t="s">
        <v>47</v>
      </c>
      <c r="B11" s="87"/>
      <c r="C11" s="88"/>
      <c r="D11" s="51"/>
      <c r="E11" s="32">
        <v>0</v>
      </c>
      <c r="F11" s="33">
        <v>0</v>
      </c>
      <c r="G11" s="19">
        <f t="shared" si="0"/>
        <v>0</v>
      </c>
      <c r="H11" s="11">
        <v>4</v>
      </c>
      <c r="I11" s="19">
        <f t="shared" si="1"/>
        <v>0</v>
      </c>
      <c r="J11" s="14">
        <f t="shared" si="2"/>
        <v>0</v>
      </c>
      <c r="K11" s="32">
        <v>0</v>
      </c>
      <c r="L11" s="19">
        <f t="shared" si="3"/>
        <v>0</v>
      </c>
      <c r="M11" s="24">
        <f t="shared" si="4"/>
        <v>0</v>
      </c>
    </row>
    <row r="12" spans="1:13" ht="38.25" x14ac:dyDescent="0.25">
      <c r="A12" s="13" t="s">
        <v>30</v>
      </c>
      <c r="B12" s="13" t="s">
        <v>31</v>
      </c>
      <c r="C12" s="13" t="s">
        <v>32</v>
      </c>
      <c r="D12" s="51"/>
      <c r="E12" s="21"/>
      <c r="F12" s="33">
        <v>0</v>
      </c>
      <c r="G12" s="22"/>
      <c r="H12" s="11">
        <v>2</v>
      </c>
      <c r="I12" s="22"/>
      <c r="J12" s="22"/>
      <c r="K12" s="22"/>
      <c r="L12" s="22"/>
      <c r="M12" s="22"/>
    </row>
    <row r="13" spans="1:13" ht="20.100000000000001" customHeight="1" x14ac:dyDescent="0.25">
      <c r="A13" s="86" t="s">
        <v>47</v>
      </c>
      <c r="B13" s="87"/>
      <c r="C13" s="88"/>
      <c r="D13" s="51"/>
      <c r="E13" s="21"/>
      <c r="F13" s="33">
        <v>0</v>
      </c>
      <c r="G13" s="22"/>
      <c r="H13" s="11">
        <v>2</v>
      </c>
      <c r="I13" s="22"/>
      <c r="J13" s="22"/>
      <c r="K13" s="22"/>
      <c r="L13" s="22"/>
      <c r="M13" s="22"/>
    </row>
    <row r="14" spans="1:13" ht="30" customHeight="1" x14ac:dyDescent="0.25">
      <c r="A14" s="13" t="s">
        <v>30</v>
      </c>
      <c r="B14" s="13" t="s">
        <v>26</v>
      </c>
      <c r="C14" s="13" t="s">
        <v>33</v>
      </c>
      <c r="D14" s="52"/>
      <c r="E14" s="21"/>
      <c r="F14" s="33">
        <v>0</v>
      </c>
      <c r="G14" s="22"/>
      <c r="H14" s="11">
        <v>8</v>
      </c>
      <c r="I14" s="22"/>
      <c r="J14" s="22"/>
      <c r="K14" s="22"/>
      <c r="L14" s="22"/>
      <c r="M14" s="22"/>
    </row>
    <row r="15" spans="1:13" ht="20.100000000000001" customHeight="1" x14ac:dyDescent="0.25">
      <c r="A15" s="86" t="s">
        <v>47</v>
      </c>
      <c r="B15" s="87"/>
      <c r="C15" s="88"/>
      <c r="D15" s="13"/>
      <c r="E15" s="21"/>
      <c r="F15" s="33">
        <v>0</v>
      </c>
      <c r="G15" s="22"/>
      <c r="H15" s="11">
        <v>8</v>
      </c>
      <c r="I15" s="22"/>
      <c r="J15" s="22"/>
      <c r="K15" s="22"/>
      <c r="L15" s="22"/>
      <c r="M15" s="22"/>
    </row>
    <row r="16" spans="1:13" x14ac:dyDescent="0.25">
      <c r="A16" s="91"/>
      <c r="B16" s="91"/>
      <c r="C16" s="91"/>
      <c r="D16" s="91"/>
      <c r="E16" s="92"/>
      <c r="F16" s="92"/>
      <c r="G16" s="93"/>
      <c r="H16" s="93"/>
      <c r="I16" s="93"/>
    </row>
    <row r="17" spans="1:12" ht="28.5" customHeight="1" x14ac:dyDescent="0.25">
      <c r="A17" s="94" t="s">
        <v>34</v>
      </c>
      <c r="B17" s="95"/>
      <c r="C17" s="95"/>
      <c r="D17" s="95"/>
      <c r="E17" s="71"/>
      <c r="F17" s="71"/>
      <c r="G17" s="71"/>
      <c r="H17" s="71"/>
      <c r="I17" s="71"/>
      <c r="J17" s="71"/>
      <c r="K17" s="72"/>
      <c r="L17" s="20">
        <f>SUM(L8:L15)</f>
        <v>0</v>
      </c>
    </row>
    <row r="18" spans="1:12" ht="26.25" customHeight="1" x14ac:dyDescent="0.2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1:12" x14ac:dyDescent="0.25">
      <c r="A19" s="48" t="s">
        <v>35</v>
      </c>
      <c r="B19" s="48"/>
      <c r="C19" s="48"/>
      <c r="D19" s="48"/>
      <c r="E19" s="25"/>
      <c r="F19" s="26"/>
      <c r="G19" s="26"/>
      <c r="H19" s="26"/>
      <c r="I19" s="26"/>
      <c r="J19" s="26"/>
      <c r="K19" s="26"/>
      <c r="L19" s="27"/>
    </row>
    <row r="20" spans="1:12" ht="96.75" customHeight="1" x14ac:dyDescent="0.25">
      <c r="A20" s="49" t="s">
        <v>36</v>
      </c>
      <c r="B20" s="49"/>
      <c r="C20" s="49"/>
      <c r="D20" s="16" t="s">
        <v>37</v>
      </c>
      <c r="E20" s="34">
        <v>0</v>
      </c>
      <c r="F20" s="67"/>
      <c r="G20" s="68"/>
      <c r="H20" s="11">
        <v>9</v>
      </c>
      <c r="I20" s="19">
        <f>E20*H20</f>
        <v>0</v>
      </c>
      <c r="J20" s="32">
        <f>I20*J7</f>
        <v>0</v>
      </c>
      <c r="K20" s="21">
        <v>0</v>
      </c>
      <c r="L20" s="19">
        <f>SUM(I20:K20)</f>
        <v>0</v>
      </c>
    </row>
    <row r="21" spans="1:12" ht="102.75" customHeight="1" x14ac:dyDescent="0.25">
      <c r="A21" s="49" t="s">
        <v>36</v>
      </c>
      <c r="B21" s="49"/>
      <c r="C21" s="49"/>
      <c r="D21" s="16" t="s">
        <v>38</v>
      </c>
      <c r="E21" s="34">
        <v>0</v>
      </c>
      <c r="F21" s="69"/>
      <c r="G21" s="70"/>
      <c r="H21" s="11">
        <v>10</v>
      </c>
      <c r="I21" s="19">
        <f>E21*H21</f>
        <v>0</v>
      </c>
      <c r="J21" s="32">
        <f>I21*J7</f>
        <v>0</v>
      </c>
      <c r="K21" s="21">
        <v>0</v>
      </c>
      <c r="L21" s="19">
        <f>SUM(I21:K21)</f>
        <v>0</v>
      </c>
    </row>
    <row r="22" spans="1:12" ht="12.75" customHeight="1" x14ac:dyDescent="0.25">
      <c r="A22" s="45"/>
      <c r="B22" s="45"/>
      <c r="C22" s="45"/>
      <c r="D22" s="45"/>
      <c r="E22" s="28"/>
      <c r="F22" s="28"/>
      <c r="G22" s="29"/>
      <c r="H22" s="29"/>
      <c r="I22" s="29"/>
    </row>
    <row r="23" spans="1:12" ht="12.75" customHeight="1" x14ac:dyDescent="0.25">
      <c r="A23" s="46" t="s">
        <v>39</v>
      </c>
      <c r="B23" s="47"/>
      <c r="C23" s="47"/>
      <c r="D23" s="47"/>
      <c r="E23" s="30"/>
      <c r="F23" s="30"/>
      <c r="G23" s="30"/>
      <c r="H23" s="30"/>
      <c r="I23" s="30"/>
      <c r="J23" s="30"/>
      <c r="K23" s="30"/>
      <c r="L23" s="31"/>
    </row>
    <row r="24" spans="1:12" ht="14.25" customHeight="1" x14ac:dyDescent="0.25">
      <c r="A24" s="77"/>
      <c r="B24" s="78"/>
      <c r="C24" s="78"/>
      <c r="D24" s="79"/>
      <c r="E24" s="61"/>
      <c r="F24" s="62"/>
      <c r="G24" s="62"/>
      <c r="H24" s="62"/>
      <c r="I24" s="62"/>
      <c r="J24" s="62"/>
      <c r="K24" s="63"/>
      <c r="L24" s="35">
        <v>0</v>
      </c>
    </row>
    <row r="25" spans="1:12" ht="18.75" customHeight="1" x14ac:dyDescent="0.25">
      <c r="A25" s="80"/>
      <c r="B25" s="81"/>
      <c r="C25" s="81"/>
      <c r="D25" s="82"/>
      <c r="E25" s="61"/>
      <c r="F25" s="62"/>
      <c r="G25" s="62"/>
      <c r="H25" s="62"/>
      <c r="I25" s="62"/>
      <c r="J25" s="62"/>
      <c r="K25" s="63"/>
      <c r="L25" s="32">
        <v>0</v>
      </c>
    </row>
    <row r="26" spans="1:12" ht="18.75" customHeight="1" x14ac:dyDescent="0.25">
      <c r="A26" s="36"/>
      <c r="B26" s="37"/>
      <c r="C26" s="37"/>
      <c r="D26" s="38"/>
      <c r="E26" s="61"/>
      <c r="F26" s="62"/>
      <c r="G26" s="62"/>
      <c r="H26" s="62"/>
      <c r="I26" s="62"/>
      <c r="J26" s="62"/>
      <c r="K26" s="63"/>
      <c r="L26" s="32">
        <v>0</v>
      </c>
    </row>
    <row r="27" spans="1:12" ht="15" customHeight="1" x14ac:dyDescent="0.25">
      <c r="A27" s="83"/>
      <c r="B27" s="84"/>
      <c r="C27" s="84"/>
      <c r="D27" s="85"/>
      <c r="E27" s="61"/>
      <c r="F27" s="62"/>
      <c r="G27" s="62"/>
      <c r="H27" s="62"/>
      <c r="I27" s="62"/>
      <c r="J27" s="62"/>
      <c r="K27" s="63"/>
      <c r="L27" s="32">
        <v>0</v>
      </c>
    </row>
    <row r="28" spans="1:12" ht="27.95" customHeight="1" x14ac:dyDescent="0.25">
      <c r="A28" s="64" t="s">
        <v>40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  <c r="L28" s="17">
        <f>SUM(L17:L27)</f>
        <v>0</v>
      </c>
    </row>
    <row r="29" spans="1:12" x14ac:dyDescent="0.25">
      <c r="A29" s="6"/>
      <c r="B29" s="6"/>
      <c r="C29" s="6"/>
      <c r="D29" s="7"/>
      <c r="E29" s="6"/>
      <c r="F29" s="6"/>
      <c r="G29" s="6"/>
      <c r="H29" s="6"/>
      <c r="I29" s="6"/>
    </row>
    <row r="30" spans="1:12" x14ac:dyDescent="0.25">
      <c r="A30" s="6"/>
      <c r="B30" s="6"/>
      <c r="C30" s="6"/>
      <c r="D30" s="7"/>
      <c r="E30" s="6"/>
      <c r="F30" s="6"/>
      <c r="G30" s="6"/>
      <c r="H30" s="6"/>
      <c r="I30" s="6"/>
    </row>
    <row r="31" spans="1:12" ht="63.75" customHeight="1" x14ac:dyDescent="0.25">
      <c r="A31" s="73" t="s">
        <v>41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</row>
    <row r="34" spans="1:4" ht="22.5" customHeight="1" x14ac:dyDescent="0.25">
      <c r="A34" s="74" t="s">
        <v>42</v>
      </c>
      <c r="B34" s="75"/>
      <c r="C34" s="75"/>
      <c r="D34" s="75"/>
    </row>
    <row r="35" spans="1:4" ht="22.5" customHeight="1" x14ac:dyDescent="0.25">
      <c r="A35" s="8" t="s">
        <v>43</v>
      </c>
      <c r="B35" s="76"/>
      <c r="C35" s="76"/>
      <c r="D35" s="76"/>
    </row>
    <row r="36" spans="1:4" ht="71.25" customHeight="1" x14ac:dyDescent="0.25">
      <c r="A36" s="8" t="s">
        <v>44</v>
      </c>
      <c r="B36" s="40"/>
      <c r="C36" s="40"/>
      <c r="D36" s="40"/>
    </row>
    <row r="37" spans="1:4" ht="22.5" customHeight="1" x14ac:dyDescent="0.25">
      <c r="A37" s="8" t="s">
        <v>45</v>
      </c>
      <c r="B37" s="40"/>
      <c r="C37" s="40"/>
      <c r="D37" s="40"/>
    </row>
    <row r="38" spans="1:4" ht="22.5" customHeight="1" thickBot="1" x14ac:dyDescent="0.3">
      <c r="A38" s="9" t="s">
        <v>46</v>
      </c>
      <c r="B38" s="40"/>
      <c r="C38" s="40"/>
      <c r="D38" s="40"/>
    </row>
  </sheetData>
  <sheetProtection algorithmName="SHA-512" hashValue="9wzGghd4TvR7/SQBNP+QtMHmYlc09DU5SiMrx2iZSD9/CdApSrGi6h9SEHPFBGAGxr9dCH30Bw5AGaN9URpYYw==" saltValue="vh163LlLsDGkPbPUE+6nQw==" spinCount="100000" sheet="1" objects="1" scenarios="1" sort="0" autoFilter="0"/>
  <mergeCells count="31">
    <mergeCell ref="B38:D38"/>
    <mergeCell ref="A1:F1"/>
    <mergeCell ref="A17:D17"/>
    <mergeCell ref="A20:C20"/>
    <mergeCell ref="E24:K27"/>
    <mergeCell ref="A28:K28"/>
    <mergeCell ref="A18:L18"/>
    <mergeCell ref="F20:G21"/>
    <mergeCell ref="E17:K17"/>
    <mergeCell ref="A31:L31"/>
    <mergeCell ref="A34:D34"/>
    <mergeCell ref="B35:D35"/>
    <mergeCell ref="A24:D24"/>
    <mergeCell ref="A25:D25"/>
    <mergeCell ref="A27:D27"/>
    <mergeCell ref="B36:D36"/>
    <mergeCell ref="B37:D37"/>
    <mergeCell ref="A3:D3"/>
    <mergeCell ref="E3:F3"/>
    <mergeCell ref="A22:D22"/>
    <mergeCell ref="A23:D23"/>
    <mergeCell ref="A19:D19"/>
    <mergeCell ref="A21:C21"/>
    <mergeCell ref="D8:D14"/>
    <mergeCell ref="A6:D6"/>
    <mergeCell ref="A4:M4"/>
    <mergeCell ref="A5:M5"/>
    <mergeCell ref="A9:C9"/>
    <mergeCell ref="A11:C11"/>
    <mergeCell ref="A13:C13"/>
    <mergeCell ref="A15:C15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  <headerFooter>
    <oddFooter>&amp;L&amp;F&amp;R&amp;D</oddFooter>
  </headerFooter>
  <ignoredErrors>
    <ignoredError sqref="J20:J21 J8:J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544EBE67-479E-41A0-80BA-19BEBF997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1C7B47-8CC0-4242-8ED9-65C0EA4ACE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C245E9-6D86-4FBA-B957-0E56F91DA3F1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totaal afname</vt:lpstr>
      <vt:lpstr>Prijsmodel</vt:lpstr>
      <vt:lpstr>Prijsmodel!Afdrukbereik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11 Prijzenblad.xlsx</dc:title>
  <dc:subject/>
  <dc:creator>Willem</dc:creator>
  <cp:keywords/>
  <dc:description/>
  <cp:lastModifiedBy>Marcel Hofmeijer | Inkada Inkoop &amp; Advies</cp:lastModifiedBy>
  <cp:revision/>
  <dcterms:created xsi:type="dcterms:W3CDTF">2021-07-02T14:04:24Z</dcterms:created>
  <dcterms:modified xsi:type="dcterms:W3CDTF">2025-09-24T06:38:54Z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